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/>
  <xr:revisionPtr revIDLastSave="0" documentId="13_ncr:1_{D141FE48-E891-4FF1-8DEB-A7B635719854}" xr6:coauthVersionLast="47" xr6:coauthVersionMax="47" xr10:uidLastSave="{00000000-0000-0000-0000-000000000000}"/>
  <bookViews>
    <workbookView xWindow="-120" yWindow="-120" windowWidth="20730" windowHeight="11040" tabRatio="708" xr2:uid="{00000000-000D-0000-FFFF-FFFF00000000}"/>
  </bookViews>
  <sheets>
    <sheet name="Program Structure" sheetId="2" r:id="rId1"/>
    <sheet name="Extra" sheetId="6" state="hidden" r:id="rId2"/>
  </sheets>
  <definedNames>
    <definedName name="_xlnm._FilterDatabase" localSheetId="0" hidden="1">'Program Structure'!$A$10:$L$55</definedName>
    <definedName name="_xlnm.Print_Area" localSheetId="1">Extra!$A$1:$M$77</definedName>
    <definedName name="_xlnm.Print_Titles" localSheetId="1">Extra!$1:$7</definedName>
    <definedName name="_xlnm.Print_Titles" localSheetId="0">'Program Structure'!$5:$10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L71" i="6"/>
  <c r="C68" i="6"/>
  <c r="C67" i="6"/>
  <c r="C66" i="6"/>
  <c r="H65" i="6"/>
  <c r="C65" i="6"/>
  <c r="H64" i="6"/>
  <c r="C64" i="6"/>
  <c r="H63" i="6"/>
  <c r="H68" i="6" s="1"/>
  <c r="C63" i="6"/>
  <c r="C6" i="6"/>
  <c r="D3" i="6"/>
  <c r="C70" i="6" l="1"/>
  <c r="L70" i="6"/>
  <c r="L72" i="6" s="1"/>
  <c r="K71" i="6"/>
  <c r="K70" i="6"/>
  <c r="K72" i="6" l="1"/>
</calcChain>
</file>

<file path=xl/sharedStrings.xml><?xml version="1.0" encoding="utf-8"?>
<sst xmlns="http://schemas.openxmlformats.org/spreadsheetml/2006/main" count="537" uniqueCount="209">
  <si>
    <t>Course Code</t>
  </si>
  <si>
    <t>Course Name</t>
  </si>
  <si>
    <t>School:</t>
  </si>
  <si>
    <t>Program:</t>
  </si>
  <si>
    <t>Semester</t>
  </si>
  <si>
    <t>Sr. No.</t>
  </si>
  <si>
    <t>Person</t>
  </si>
  <si>
    <t xml:space="preserve">Name </t>
  </si>
  <si>
    <t>Date</t>
  </si>
  <si>
    <t xml:space="preserve">Program Chair </t>
  </si>
  <si>
    <t>School Head</t>
  </si>
  <si>
    <t>I</t>
  </si>
  <si>
    <t>II</t>
  </si>
  <si>
    <t>III</t>
  </si>
  <si>
    <t>IV</t>
  </si>
  <si>
    <t>V</t>
  </si>
  <si>
    <t>VI</t>
  </si>
  <si>
    <t>Batch Year</t>
  </si>
  <si>
    <t>Total Credits of the Semester</t>
  </si>
  <si>
    <t>Total Credits  of the Batch</t>
  </si>
  <si>
    <t>No. of Elective Courses to be opted in Elective Group</t>
  </si>
  <si>
    <t>Business Organisation</t>
  </si>
  <si>
    <t>Microeconomics</t>
  </si>
  <si>
    <t>Business Accounting</t>
  </si>
  <si>
    <t xml:space="preserve">Introduction to Marketing  </t>
  </si>
  <si>
    <t>IT in Management</t>
  </si>
  <si>
    <t>Psychology</t>
  </si>
  <si>
    <t>Written Analysis Communication</t>
  </si>
  <si>
    <t>MG 101</t>
  </si>
  <si>
    <t>EC 101</t>
  </si>
  <si>
    <t>FA 101</t>
  </si>
  <si>
    <t>IT 141</t>
  </si>
  <si>
    <t>HS 141</t>
  </si>
  <si>
    <t>LC130</t>
  </si>
  <si>
    <t>MG102</t>
  </si>
  <si>
    <t>Principles of Management</t>
  </si>
  <si>
    <t>EC102</t>
  </si>
  <si>
    <t>Macroeconomics</t>
  </si>
  <si>
    <t>FA102</t>
  </si>
  <si>
    <t>Financial Management</t>
  </si>
  <si>
    <t>MK202</t>
  </si>
  <si>
    <t>Marketing Management</t>
  </si>
  <si>
    <t>MA141</t>
  </si>
  <si>
    <t xml:space="preserve">Quantitative Techniques - 1 </t>
  </si>
  <si>
    <t>EN301</t>
  </si>
  <si>
    <t>Environment Science</t>
  </si>
  <si>
    <t>MG116</t>
  </si>
  <si>
    <t>Managerial Oral Communication</t>
  </si>
  <si>
    <t>PS141</t>
  </si>
  <si>
    <t>Social Immersion Project</t>
  </si>
  <si>
    <t>FIN301</t>
  </si>
  <si>
    <t>Advance Financial Management</t>
  </si>
  <si>
    <t>HR201</t>
  </si>
  <si>
    <t>Human Resource Management</t>
  </si>
  <si>
    <t>LW204</t>
  </si>
  <si>
    <t>Business Law</t>
  </si>
  <si>
    <t>MT304</t>
  </si>
  <si>
    <t>Quantitative Techniques - 2</t>
  </si>
  <si>
    <t>MG231</t>
  </si>
  <si>
    <t>Entrepreneurship</t>
  </si>
  <si>
    <t>IT243</t>
  </si>
  <si>
    <t>E-Business</t>
  </si>
  <si>
    <t>LC246</t>
  </si>
  <si>
    <t>Business Communication</t>
  </si>
  <si>
    <t>EC204</t>
  </si>
  <si>
    <t>International Trade and Business</t>
  </si>
  <si>
    <t>FA219</t>
  </si>
  <si>
    <t>Business Taxation</t>
  </si>
  <si>
    <t>HR202</t>
  </si>
  <si>
    <t>Organizational Behaviour</t>
  </si>
  <si>
    <t>ENT104</t>
  </si>
  <si>
    <t>Business Planning</t>
  </si>
  <si>
    <t>MG215</t>
  </si>
  <si>
    <t>Production and Operations Management</t>
  </si>
  <si>
    <t>BE201</t>
  </si>
  <si>
    <t>Business Etiquettes</t>
  </si>
  <si>
    <t>ENT402</t>
  </si>
  <si>
    <t>Business &amp; Regulatory Environment</t>
  </si>
  <si>
    <t>PS242</t>
  </si>
  <si>
    <t>Corporate Internship</t>
  </si>
  <si>
    <t>MG305</t>
  </si>
  <si>
    <t>Supply Chain Management</t>
  </si>
  <si>
    <t>HS 302</t>
  </si>
  <si>
    <t>Business Research Methods</t>
  </si>
  <si>
    <t>PS 207</t>
  </si>
  <si>
    <t>Project Khoj</t>
  </si>
  <si>
    <t>MG212</t>
  </si>
  <si>
    <t>Business Strategy</t>
  </si>
  <si>
    <t>MG315</t>
  </si>
  <si>
    <t>CSR and Ethics in Business</t>
  </si>
  <si>
    <t>Dr. Anupama Dave</t>
  </si>
  <si>
    <t>Dr. Hitesh Bhatia</t>
  </si>
  <si>
    <t>Khoj</t>
  </si>
  <si>
    <t>PS342</t>
  </si>
  <si>
    <t>Business Research Project</t>
  </si>
  <si>
    <t>MKT 101</t>
  </si>
  <si>
    <t>Total</t>
  </si>
  <si>
    <t>Continuous Evaluation</t>
  </si>
  <si>
    <t>End Semester evaluation</t>
  </si>
  <si>
    <t>HR 304
FA 314
MK219
ITC501</t>
  </si>
  <si>
    <t>Training and Development
Budgeting and Costing
Brand Management
Data Analytics Using Excel</t>
  </si>
  <si>
    <t>HR 309
FA302
MK 309
HRM501</t>
  </si>
  <si>
    <t>Recruitment and Selection
Corporate Finance
Social Media Marketing
Diversity and Inclusion</t>
  </si>
  <si>
    <t>HR222
MG320
FIN501
LAW501</t>
  </si>
  <si>
    <t>Compensation Management
Sales Management
Financial Investment and Trading
Intellectual Property Rights</t>
  </si>
  <si>
    <t>FA312
LL302
MK 303
ENT601</t>
  </si>
  <si>
    <t>Portfolio Management
Labour Laws and Legislation
Consumer Behaviour
Family Business Management</t>
  </si>
  <si>
    <t>FA319
HR215
MM301
FIN601</t>
  </si>
  <si>
    <t>Personal Finance
Performance Management
Strategic Marketing Management
Strategic Marketing Management</t>
  </si>
  <si>
    <t>IB301
MG324
MK218
MGT601</t>
  </si>
  <si>
    <t>Export and Import Management
Services and Operations Management
Industrial Marketing
Business Analytics</t>
  </si>
  <si>
    <t>University Elective</t>
  </si>
  <si>
    <t>Type of Courses</t>
  </si>
  <si>
    <t>Credit</t>
  </si>
  <si>
    <t>Mandatory</t>
  </si>
  <si>
    <t>Discipline Elective</t>
  </si>
  <si>
    <t>University Foundation Program</t>
  </si>
  <si>
    <t>Total Core Course</t>
  </si>
  <si>
    <t>85% of Total Credit</t>
  </si>
  <si>
    <t>15% of Total Credit</t>
  </si>
  <si>
    <t>Calculation of Credit</t>
  </si>
  <si>
    <t>As per Calculation</t>
  </si>
  <si>
    <t>Actual</t>
  </si>
  <si>
    <t>Feedback</t>
  </si>
  <si>
    <t>Yes</t>
  </si>
  <si>
    <t>L</t>
  </si>
  <si>
    <t>T</t>
  </si>
  <si>
    <t>P</t>
  </si>
  <si>
    <t>C</t>
  </si>
  <si>
    <t>Type of Course
(Manadtory/
Discipline Elective/
KHOJ/UFP/UE)</t>
  </si>
  <si>
    <t>Bachelor of Architecture</t>
  </si>
  <si>
    <t>Bachelor of Business Administration</t>
  </si>
  <si>
    <t>Cont. Eval.</t>
  </si>
  <si>
    <t>Feedback to be received from Students</t>
  </si>
  <si>
    <t>End Sem. Eval.</t>
  </si>
  <si>
    <t>Batch Year:</t>
  </si>
  <si>
    <t>Type of Course
(Manadtory/
Discipline Elective/KHOJ/
University Foundation Program/
University Elective)</t>
  </si>
  <si>
    <t>Sem.</t>
  </si>
  <si>
    <t>KHOJ</t>
  </si>
  <si>
    <t>No</t>
  </si>
  <si>
    <t>VII</t>
  </si>
  <si>
    <t>VIII</t>
  </si>
  <si>
    <t xml:space="preserve">University Elective </t>
  </si>
  <si>
    <t>DES104</t>
  </si>
  <si>
    <t xml:space="preserve">Basic Design - 1​ </t>
  </si>
  <si>
    <t>DES105</t>
  </si>
  <si>
    <t xml:space="preserve">Studio - 1​ </t>
  </si>
  <si>
    <t>COM116</t>
  </si>
  <si>
    <t>Representation &amp; Visualization - 1​</t>
  </si>
  <si>
    <t>UFP</t>
  </si>
  <si>
    <t>Universifty Foundation Program</t>
  </si>
  <si>
    <t>DES210</t>
  </si>
  <si>
    <t xml:space="preserve">Studio - 2​ </t>
  </si>
  <si>
    <t>DES211</t>
  </si>
  <si>
    <t xml:space="preserve">Basic Design - 2​ </t>
  </si>
  <si>
    <t>COM215</t>
  </si>
  <si>
    <t>Representation &amp; Visualization - 2​</t>
  </si>
  <si>
    <t>CON201</t>
  </si>
  <si>
    <t>Construction Technology - 1​</t>
  </si>
  <si>
    <t>HTC201</t>
  </si>
  <si>
    <t>ENV501</t>
  </si>
  <si>
    <t>RSP</t>
  </si>
  <si>
    <t>Related Study Program (RSP)</t>
  </si>
  <si>
    <t>P/F</t>
  </si>
  <si>
    <t>ARC301</t>
  </si>
  <si>
    <t>Studio​ - 3</t>
  </si>
  <si>
    <t>CON301</t>
  </si>
  <si>
    <t>STR301</t>
  </si>
  <si>
    <t>Structures - 1​</t>
  </si>
  <si>
    <t>ARC401</t>
  </si>
  <si>
    <t xml:space="preserve">Studio ​- 4 </t>
  </si>
  <si>
    <t>CON401</t>
  </si>
  <si>
    <t>STR401</t>
  </si>
  <si>
    <t>Structures - 2​</t>
  </si>
  <si>
    <t>History and Theory of Architecture - 2​</t>
  </si>
  <si>
    <t>Introduction to Landscape and Environment​</t>
  </si>
  <si>
    <t>CON501</t>
  </si>
  <si>
    <t>Construction Technology - 4</t>
  </si>
  <si>
    <t>HTC602</t>
  </si>
  <si>
    <t>History and Theory of Architecture - 3​</t>
  </si>
  <si>
    <t>PRP702</t>
  </si>
  <si>
    <t>CON701</t>
  </si>
  <si>
    <t xml:space="preserve">Advance Construction </t>
  </si>
  <si>
    <t>ARC801</t>
  </si>
  <si>
    <t>Studio - 8 (Office Training​)</t>
  </si>
  <si>
    <t>IX</t>
  </si>
  <si>
    <t xml:space="preserve">Studio​ - 9 </t>
  </si>
  <si>
    <t>X</t>
  </si>
  <si>
    <t>History and Theory of Architecture - 1​</t>
  </si>
  <si>
    <t>Construction - 2​</t>
  </si>
  <si>
    <t>Construction Technology - 3​</t>
  </si>
  <si>
    <t>HTC402</t>
  </si>
  <si>
    <t>ARC502</t>
  </si>
  <si>
    <t xml:space="preserve">Studio ​- 5 </t>
  </si>
  <si>
    <t>ARC602</t>
  </si>
  <si>
    <t xml:space="preserve">Studio​ - 6 </t>
  </si>
  <si>
    <t>COM607</t>
  </si>
  <si>
    <t>Advance Architectural Representation​ </t>
  </si>
  <si>
    <t>ARC702</t>
  </si>
  <si>
    <t xml:space="preserve">Studio ​- 7 </t>
  </si>
  <si>
    <t>Professional Practice​</t>
  </si>
  <si>
    <t>ARC901</t>
  </si>
  <si>
    <t>HTC901</t>
  </si>
  <si>
    <t>Research Methods​</t>
  </si>
  <si>
    <t>HTC902</t>
  </si>
  <si>
    <t>Contemporary Issues in Architecture</t>
  </si>
  <si>
    <t>ATH1001</t>
  </si>
  <si>
    <t>Thesis​</t>
  </si>
  <si>
    <t>School of Environmental Design and Architecture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</si>
</sst>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mbria"/>
      <family val="1"/>
    </font>
    <font>
      <b/>
      <sz val="9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rgb="FF000000"/>
      <name val="Cambria"/>
      <family val="1"/>
    </font>
    <font>
      <b/>
      <sz val="10"/>
      <color rgb="FFFF0000"/>
      <name val="Cambria"/>
      <family val="1"/>
    </font>
    <font>
      <b/>
      <u/>
      <sz val="10"/>
      <color rgb="FFFF0000"/>
      <name val="Cambr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u/>
      <sz val="16"/>
      <name val="Cambria"/>
      <family val="1"/>
    </font>
    <font>
      <sz val="12"/>
      <color theme="1"/>
      <name val="Calibri"/>
      <family val="2"/>
      <scheme val="minor"/>
    </font>
    <font>
      <b/>
      <sz val="9"/>
      <name val="Cambria"/>
      <family val="1"/>
    </font>
    <font>
      <b/>
      <u/>
      <sz val="12"/>
      <name val="Cambria"/>
      <family val="1"/>
    </font>
    <font>
      <sz val="11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5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9" fillId="3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7D9F46B4-A324-4886-B60F-2C268F2585E1}"/>
    <cellStyle name="Normal 3" xfId="1" xr:uid="{7E03B099-A61C-4E7D-B43F-B0D00B078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11143</xdr:colOff>
      <xdr:row>4</xdr:row>
      <xdr:rowOff>63501</xdr:rowOff>
    </xdr:from>
    <xdr:to>
      <xdr:col>3</xdr:col>
      <xdr:colOff>2282825</xdr:colOff>
      <xdr:row>4</xdr:row>
      <xdr:rowOff>506875</xdr:rowOff>
    </xdr:to>
    <xdr:pic>
      <xdr:nvPicPr>
        <xdr:cNvPr id="5" name="Picture 4" descr="Navrachna University Logo">
          <a:extLst>
            <a:ext uri="{FF2B5EF4-FFF2-40B4-BE49-F238E27FC236}">
              <a16:creationId xmlns:a16="http://schemas.microsoft.com/office/drawing/2014/main" id="{09AF5421-D310-489B-B776-D889CEB5A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6" y="63501"/>
          <a:ext cx="2933669" cy="443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6991</xdr:colOff>
      <xdr:row>0</xdr:row>
      <xdr:rowOff>230697</xdr:rowOff>
    </xdr:from>
    <xdr:to>
      <xdr:col>3</xdr:col>
      <xdr:colOff>1871400</xdr:colOff>
      <xdr:row>0</xdr:row>
      <xdr:rowOff>692092</xdr:rowOff>
    </xdr:to>
    <xdr:pic>
      <xdr:nvPicPr>
        <xdr:cNvPr id="2" name="Picture 1" descr="Navrachna University Logo">
          <a:extLst>
            <a:ext uri="{FF2B5EF4-FFF2-40B4-BE49-F238E27FC236}">
              <a16:creationId xmlns:a16="http://schemas.microsoft.com/office/drawing/2014/main" id="{06A6E687-F7F7-4434-BEA8-D396780E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211" y="230697"/>
          <a:ext cx="3022649" cy="4613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56"/>
  <sheetViews>
    <sheetView tabSelected="1" view="pageBreakPreview" zoomScaleNormal="85" zoomScaleSheetLayoutView="100" workbookViewId="0">
      <selection activeCell="I7" sqref="I7"/>
    </sheetView>
  </sheetViews>
  <sheetFormatPr defaultColWidth="9.28515625" defaultRowHeight="12.75" x14ac:dyDescent="0.25"/>
  <cols>
    <col min="1" max="1" width="4.85546875" style="6" customWidth="1"/>
    <col min="2" max="2" width="5.7109375" style="8" customWidth="1"/>
    <col min="3" max="3" width="9.28515625" style="1" customWidth="1"/>
    <col min="4" max="4" width="44.42578125" style="1" customWidth="1"/>
    <col min="5" max="8" width="4.28515625" style="1" customWidth="1"/>
    <col min="9" max="9" width="31.5703125" style="8" customWidth="1"/>
    <col min="10" max="10" width="7.140625" style="1" customWidth="1"/>
    <col min="11" max="11" width="6.28515625" style="1" bestFit="1" customWidth="1"/>
    <col min="12" max="16384" width="9.28515625" style="1"/>
  </cols>
  <sheetData>
    <row r="5" spans="1:12" ht="42.6" customHeight="1" x14ac:dyDescent="0.25">
      <c r="B5" s="7"/>
    </row>
    <row r="6" spans="1:12" ht="12" customHeight="1" x14ac:dyDescent="0.25">
      <c r="C6" s="31" t="s">
        <v>3</v>
      </c>
      <c r="D6" s="64" t="s">
        <v>130</v>
      </c>
      <c r="E6" s="64"/>
      <c r="F6" s="64"/>
      <c r="G6" s="64"/>
      <c r="H6" s="64"/>
    </row>
    <row r="7" spans="1:12" ht="12" customHeight="1" x14ac:dyDescent="0.25">
      <c r="C7" s="32" t="s">
        <v>135</v>
      </c>
      <c r="D7" s="64">
        <v>2026</v>
      </c>
      <c r="E7" s="64"/>
      <c r="F7" s="64"/>
      <c r="G7" s="64"/>
      <c r="H7" s="64"/>
    </row>
    <row r="8" spans="1:12" ht="12" customHeight="1" x14ac:dyDescent="0.25">
      <c r="C8" s="31" t="s">
        <v>2</v>
      </c>
      <c r="D8" s="64" t="s">
        <v>208</v>
      </c>
      <c r="E8" s="64"/>
      <c r="F8" s="64"/>
      <c r="G8" s="64"/>
      <c r="H8" s="64"/>
    </row>
    <row r="9" spans="1:12" ht="15.75" x14ac:dyDescent="0.25">
      <c r="A9" s="37" t="str">
        <f xml:space="preserve"> "Program Structure for "&amp;D6&amp;" ("&amp;C7&amp;" "&amp;D7&amp;")"</f>
        <v>Program Structure for Bachelor of Architecture (Batch Year: 2026)</v>
      </c>
      <c r="B9" s="10"/>
      <c r="E9" s="10"/>
      <c r="F9" s="10"/>
      <c r="G9" s="10"/>
      <c r="H9" s="10"/>
      <c r="I9" s="35"/>
    </row>
    <row r="10" spans="1:12" s="39" customFormat="1" ht="60" customHeight="1" x14ac:dyDescent="0.25">
      <c r="A10" s="2" t="s">
        <v>5</v>
      </c>
      <c r="B10" s="2" t="s">
        <v>137</v>
      </c>
      <c r="C10" s="2" t="s">
        <v>0</v>
      </c>
      <c r="D10" s="2" t="s">
        <v>1</v>
      </c>
      <c r="E10" s="2" t="s">
        <v>125</v>
      </c>
      <c r="F10" s="2" t="s">
        <v>126</v>
      </c>
      <c r="G10" s="2" t="s">
        <v>127</v>
      </c>
      <c r="H10" s="2" t="s">
        <v>128</v>
      </c>
      <c r="I10" s="36" t="s">
        <v>136</v>
      </c>
      <c r="J10" s="4" t="s">
        <v>132</v>
      </c>
      <c r="K10" s="4" t="s">
        <v>134</v>
      </c>
      <c r="L10" s="2" t="s">
        <v>133</v>
      </c>
    </row>
    <row r="11" spans="1:12" s="38" customFormat="1" ht="18.75" customHeight="1" x14ac:dyDescent="0.25">
      <c r="A11" s="40">
        <v>1</v>
      </c>
      <c r="B11" s="41" t="s">
        <v>11</v>
      </c>
      <c r="C11" s="42" t="s">
        <v>143</v>
      </c>
      <c r="D11" s="43" t="s">
        <v>144</v>
      </c>
      <c r="E11" s="40"/>
      <c r="F11" s="40"/>
      <c r="G11" s="40"/>
      <c r="H11" s="44">
        <v>4</v>
      </c>
      <c r="I11" s="41" t="s">
        <v>114</v>
      </c>
      <c r="J11" s="45">
        <v>0.5</v>
      </c>
      <c r="K11" s="45">
        <v>0.5</v>
      </c>
      <c r="L11" s="41" t="s">
        <v>124</v>
      </c>
    </row>
    <row r="12" spans="1:12" s="38" customFormat="1" ht="18.75" customHeight="1" x14ac:dyDescent="0.25">
      <c r="A12" s="40">
        <v>2</v>
      </c>
      <c r="B12" s="41" t="s">
        <v>11</v>
      </c>
      <c r="C12" s="42" t="s">
        <v>145</v>
      </c>
      <c r="D12" s="43" t="s">
        <v>146</v>
      </c>
      <c r="E12" s="40"/>
      <c r="F12" s="40"/>
      <c r="G12" s="40"/>
      <c r="H12" s="44">
        <v>4</v>
      </c>
      <c r="I12" s="41" t="s">
        <v>114</v>
      </c>
      <c r="J12" s="45">
        <v>0.5</v>
      </c>
      <c r="K12" s="45">
        <v>0.5</v>
      </c>
      <c r="L12" s="41" t="s">
        <v>124</v>
      </c>
    </row>
    <row r="13" spans="1:12" s="38" customFormat="1" ht="18.75" customHeight="1" x14ac:dyDescent="0.25">
      <c r="A13" s="40">
        <v>3</v>
      </c>
      <c r="B13" s="41" t="s">
        <v>11</v>
      </c>
      <c r="C13" s="42" t="s">
        <v>147</v>
      </c>
      <c r="D13" s="43" t="s">
        <v>148</v>
      </c>
      <c r="E13" s="40"/>
      <c r="F13" s="40"/>
      <c r="G13" s="40"/>
      <c r="H13" s="44">
        <v>3</v>
      </c>
      <c r="I13" s="41" t="s">
        <v>114</v>
      </c>
      <c r="J13" s="45">
        <v>0.5</v>
      </c>
      <c r="K13" s="45">
        <v>0.5</v>
      </c>
      <c r="L13" s="41" t="s">
        <v>124</v>
      </c>
    </row>
    <row r="14" spans="1:12" s="38" customFormat="1" ht="18.75" customHeight="1" x14ac:dyDescent="0.25">
      <c r="A14" s="40">
        <v>4</v>
      </c>
      <c r="B14" s="41" t="s">
        <v>11</v>
      </c>
      <c r="C14" s="46"/>
      <c r="D14" s="47" t="s">
        <v>111</v>
      </c>
      <c r="E14" s="40"/>
      <c r="F14" s="40"/>
      <c r="G14" s="40"/>
      <c r="H14" s="40"/>
      <c r="I14" s="41" t="s">
        <v>111</v>
      </c>
      <c r="J14" s="45">
        <v>0.5</v>
      </c>
      <c r="K14" s="45">
        <v>0.5</v>
      </c>
      <c r="L14" s="41" t="s">
        <v>124</v>
      </c>
    </row>
    <row r="15" spans="1:12" s="38" customFormat="1" ht="14.1" customHeight="1" x14ac:dyDescent="0.25">
      <c r="A15" s="40">
        <v>5</v>
      </c>
      <c r="B15" s="41" t="s">
        <v>149</v>
      </c>
      <c r="C15" s="46"/>
      <c r="D15" s="47" t="s">
        <v>150</v>
      </c>
      <c r="E15" s="40">
        <v>15</v>
      </c>
      <c r="F15" s="40">
        <v>0</v>
      </c>
      <c r="G15" s="40">
        <v>0</v>
      </c>
      <c r="H15" s="40">
        <v>15</v>
      </c>
      <c r="I15" s="41" t="s">
        <v>116</v>
      </c>
      <c r="J15" s="45">
        <v>1</v>
      </c>
      <c r="K15" s="45">
        <v>0</v>
      </c>
      <c r="L15" s="41" t="s">
        <v>124</v>
      </c>
    </row>
    <row r="16" spans="1:12" s="38" customFormat="1" ht="18.75" customHeight="1" x14ac:dyDescent="0.25">
      <c r="A16" s="40">
        <v>6</v>
      </c>
      <c r="B16" s="41" t="s">
        <v>12</v>
      </c>
      <c r="C16" s="42" t="s">
        <v>151</v>
      </c>
      <c r="D16" s="43" t="s">
        <v>152</v>
      </c>
      <c r="E16" s="40"/>
      <c r="F16" s="40"/>
      <c r="G16" s="40"/>
      <c r="H16" s="48">
        <v>4</v>
      </c>
      <c r="I16" s="41" t="s">
        <v>114</v>
      </c>
      <c r="J16" s="45">
        <v>0.5</v>
      </c>
      <c r="K16" s="45">
        <v>0.5</v>
      </c>
      <c r="L16" s="41" t="s">
        <v>124</v>
      </c>
    </row>
    <row r="17" spans="1:12" s="38" customFormat="1" ht="18.75" customHeight="1" x14ac:dyDescent="0.25">
      <c r="A17" s="40">
        <v>7</v>
      </c>
      <c r="B17" s="41" t="s">
        <v>12</v>
      </c>
      <c r="C17" s="42" t="s">
        <v>153</v>
      </c>
      <c r="D17" s="43" t="s">
        <v>154</v>
      </c>
      <c r="E17" s="40"/>
      <c r="F17" s="40"/>
      <c r="G17" s="40"/>
      <c r="H17" s="48">
        <v>4</v>
      </c>
      <c r="I17" s="41" t="s">
        <v>114</v>
      </c>
      <c r="J17" s="45">
        <v>0.5</v>
      </c>
      <c r="K17" s="45">
        <v>0.5</v>
      </c>
      <c r="L17" s="41" t="s">
        <v>124</v>
      </c>
    </row>
    <row r="18" spans="1:12" s="38" customFormat="1" ht="18.75" customHeight="1" x14ac:dyDescent="0.25">
      <c r="A18" s="40">
        <v>8</v>
      </c>
      <c r="B18" s="41" t="s">
        <v>12</v>
      </c>
      <c r="C18" s="42" t="s">
        <v>155</v>
      </c>
      <c r="D18" s="43" t="s">
        <v>156</v>
      </c>
      <c r="E18" s="40"/>
      <c r="F18" s="40"/>
      <c r="G18" s="40"/>
      <c r="H18" s="48">
        <v>3</v>
      </c>
      <c r="I18" s="41" t="s">
        <v>114</v>
      </c>
      <c r="J18" s="45">
        <v>0.5</v>
      </c>
      <c r="K18" s="45">
        <v>0.5</v>
      </c>
      <c r="L18" s="41" t="s">
        <v>124</v>
      </c>
    </row>
    <row r="19" spans="1:12" s="38" customFormat="1" ht="18.75" customHeight="1" x14ac:dyDescent="0.25">
      <c r="A19" s="40">
        <v>9</v>
      </c>
      <c r="B19" s="41" t="s">
        <v>12</v>
      </c>
      <c r="C19" s="42" t="s">
        <v>157</v>
      </c>
      <c r="D19" s="43" t="s">
        <v>158</v>
      </c>
      <c r="E19" s="40"/>
      <c r="F19" s="40"/>
      <c r="G19" s="40"/>
      <c r="H19" s="48">
        <v>4</v>
      </c>
      <c r="I19" s="41" t="s">
        <v>114</v>
      </c>
      <c r="J19" s="45">
        <v>0.5</v>
      </c>
      <c r="K19" s="45">
        <v>0.5</v>
      </c>
      <c r="L19" s="41" t="s">
        <v>124</v>
      </c>
    </row>
    <row r="20" spans="1:12" s="38" customFormat="1" ht="18.75" customHeight="1" x14ac:dyDescent="0.25">
      <c r="A20" s="40">
        <v>10</v>
      </c>
      <c r="B20" s="41" t="s">
        <v>12</v>
      </c>
      <c r="C20" s="42" t="s">
        <v>159</v>
      </c>
      <c r="D20" s="49" t="s">
        <v>188</v>
      </c>
      <c r="E20" s="40"/>
      <c r="F20" s="40"/>
      <c r="G20" s="40"/>
      <c r="H20" s="44">
        <v>2</v>
      </c>
      <c r="I20" s="41" t="s">
        <v>114</v>
      </c>
      <c r="J20" s="45">
        <v>0.5</v>
      </c>
      <c r="K20" s="45">
        <v>0.5</v>
      </c>
      <c r="L20" s="41" t="s">
        <v>124</v>
      </c>
    </row>
    <row r="21" spans="1:12" s="38" customFormat="1" ht="18.75" customHeight="1" x14ac:dyDescent="0.25">
      <c r="A21" s="40">
        <v>11</v>
      </c>
      <c r="B21" s="41" t="s">
        <v>12</v>
      </c>
      <c r="C21" s="46"/>
      <c r="D21" s="47" t="s">
        <v>111</v>
      </c>
      <c r="E21" s="40"/>
      <c r="F21" s="40"/>
      <c r="G21" s="40"/>
      <c r="H21" s="40"/>
      <c r="I21" s="41" t="s">
        <v>111</v>
      </c>
      <c r="J21" s="45">
        <v>0.5</v>
      </c>
      <c r="K21" s="45">
        <v>0.5</v>
      </c>
      <c r="L21" s="41" t="s">
        <v>124</v>
      </c>
    </row>
    <row r="22" spans="1:12" s="38" customFormat="1" ht="18.75" customHeight="1" x14ac:dyDescent="0.25">
      <c r="A22" s="40">
        <v>12</v>
      </c>
      <c r="B22" s="41" t="s">
        <v>149</v>
      </c>
      <c r="C22" s="46"/>
      <c r="D22" s="47" t="s">
        <v>150</v>
      </c>
      <c r="E22" s="40"/>
      <c r="F22" s="40"/>
      <c r="G22" s="40"/>
      <c r="H22" s="40"/>
      <c r="I22" s="41" t="s">
        <v>116</v>
      </c>
      <c r="J22" s="45">
        <v>1</v>
      </c>
      <c r="K22" s="45">
        <v>0</v>
      </c>
      <c r="L22" s="41" t="s">
        <v>124</v>
      </c>
    </row>
    <row r="23" spans="1:12" s="38" customFormat="1" ht="18.75" customHeight="1" x14ac:dyDescent="0.25">
      <c r="A23" s="40">
        <v>13</v>
      </c>
      <c r="B23" s="41" t="s">
        <v>13</v>
      </c>
      <c r="C23" s="50" t="s">
        <v>164</v>
      </c>
      <c r="D23" s="51" t="s">
        <v>165</v>
      </c>
      <c r="E23" s="40"/>
      <c r="F23" s="40"/>
      <c r="G23" s="40"/>
      <c r="H23" s="50">
        <v>10</v>
      </c>
      <c r="I23" s="41" t="s">
        <v>114</v>
      </c>
      <c r="J23" s="45">
        <v>0.5</v>
      </c>
      <c r="K23" s="45">
        <v>0.5</v>
      </c>
      <c r="L23" s="41" t="s">
        <v>124</v>
      </c>
    </row>
    <row r="24" spans="1:12" s="38" customFormat="1" ht="18.75" customHeight="1" x14ac:dyDescent="0.25">
      <c r="A24" s="40">
        <v>14</v>
      </c>
      <c r="B24" s="41" t="s">
        <v>13</v>
      </c>
      <c r="C24" s="52" t="s">
        <v>166</v>
      </c>
      <c r="D24" s="51" t="s">
        <v>189</v>
      </c>
      <c r="E24" s="40"/>
      <c r="F24" s="40"/>
      <c r="G24" s="40"/>
      <c r="H24" s="50">
        <v>4</v>
      </c>
      <c r="I24" s="41" t="s">
        <v>114</v>
      </c>
      <c r="J24" s="45">
        <v>0.5</v>
      </c>
      <c r="K24" s="45">
        <v>0.5</v>
      </c>
      <c r="L24" s="41" t="s">
        <v>124</v>
      </c>
    </row>
    <row r="25" spans="1:12" s="38" customFormat="1" ht="18.75" customHeight="1" x14ac:dyDescent="0.25">
      <c r="A25" s="40">
        <v>15</v>
      </c>
      <c r="B25" s="41" t="s">
        <v>13</v>
      </c>
      <c r="C25" s="52" t="s">
        <v>167</v>
      </c>
      <c r="D25" s="51" t="s">
        <v>168</v>
      </c>
      <c r="E25" s="40"/>
      <c r="F25" s="40"/>
      <c r="G25" s="40"/>
      <c r="H25" s="50">
        <v>2</v>
      </c>
      <c r="I25" s="41" t="s">
        <v>114</v>
      </c>
      <c r="J25" s="45">
        <v>0.5</v>
      </c>
      <c r="K25" s="45">
        <v>0.5</v>
      </c>
      <c r="L25" s="41" t="s">
        <v>124</v>
      </c>
    </row>
    <row r="26" spans="1:12" s="38" customFormat="1" ht="18.75" customHeight="1" x14ac:dyDescent="0.25">
      <c r="A26" s="40">
        <v>17</v>
      </c>
      <c r="B26" s="41" t="s">
        <v>13</v>
      </c>
      <c r="C26" s="53"/>
      <c r="D26" s="54" t="s">
        <v>111</v>
      </c>
      <c r="E26" s="40"/>
      <c r="F26" s="40"/>
      <c r="G26" s="40"/>
      <c r="H26" s="40"/>
      <c r="I26" s="41" t="s">
        <v>111</v>
      </c>
      <c r="J26" s="45">
        <v>0.5</v>
      </c>
      <c r="K26" s="45">
        <v>0.5</v>
      </c>
      <c r="L26" s="41" t="s">
        <v>124</v>
      </c>
    </row>
    <row r="27" spans="1:12" s="38" customFormat="1" ht="18.75" customHeight="1" x14ac:dyDescent="0.25">
      <c r="A27" s="40">
        <v>18</v>
      </c>
      <c r="B27" s="41" t="s">
        <v>149</v>
      </c>
      <c r="C27" s="53"/>
      <c r="D27" s="54" t="s">
        <v>150</v>
      </c>
      <c r="E27" s="40"/>
      <c r="F27" s="40"/>
      <c r="G27" s="40"/>
      <c r="H27" s="40"/>
      <c r="I27" s="41" t="s">
        <v>116</v>
      </c>
      <c r="J27" s="45">
        <v>1</v>
      </c>
      <c r="K27" s="45">
        <v>0</v>
      </c>
      <c r="L27" s="41" t="s">
        <v>124</v>
      </c>
    </row>
    <row r="28" spans="1:12" s="38" customFormat="1" ht="18.75" customHeight="1" x14ac:dyDescent="0.25">
      <c r="A28" s="40">
        <v>19</v>
      </c>
      <c r="B28" s="41" t="s">
        <v>14</v>
      </c>
      <c r="C28" s="50" t="s">
        <v>169</v>
      </c>
      <c r="D28" s="51" t="s">
        <v>170</v>
      </c>
      <c r="E28" s="40"/>
      <c r="F28" s="40"/>
      <c r="G28" s="40"/>
      <c r="H28" s="50">
        <v>10</v>
      </c>
      <c r="I28" s="41" t="s">
        <v>114</v>
      </c>
      <c r="J28" s="45">
        <v>0.5</v>
      </c>
      <c r="K28" s="45">
        <v>0.5</v>
      </c>
      <c r="L28" s="41" t="s">
        <v>124</v>
      </c>
    </row>
    <row r="29" spans="1:12" s="38" customFormat="1" ht="18.75" customHeight="1" x14ac:dyDescent="0.25">
      <c r="A29" s="40">
        <v>20</v>
      </c>
      <c r="B29" s="41" t="s">
        <v>14</v>
      </c>
      <c r="C29" s="50" t="s">
        <v>171</v>
      </c>
      <c r="D29" s="51" t="s">
        <v>190</v>
      </c>
      <c r="E29" s="40"/>
      <c r="F29" s="40"/>
      <c r="G29" s="40"/>
      <c r="H29" s="50">
        <v>4</v>
      </c>
      <c r="I29" s="41" t="s">
        <v>114</v>
      </c>
      <c r="J29" s="45">
        <v>0.5</v>
      </c>
      <c r="K29" s="45">
        <v>0.5</v>
      </c>
      <c r="L29" s="41" t="s">
        <v>124</v>
      </c>
    </row>
    <row r="30" spans="1:12" s="38" customFormat="1" ht="18.75" customHeight="1" x14ac:dyDescent="0.25">
      <c r="A30" s="40">
        <v>21</v>
      </c>
      <c r="B30" s="41" t="s">
        <v>14</v>
      </c>
      <c r="C30" s="50" t="s">
        <v>172</v>
      </c>
      <c r="D30" s="51" t="s">
        <v>173</v>
      </c>
      <c r="E30" s="40"/>
      <c r="F30" s="40"/>
      <c r="G30" s="40"/>
      <c r="H30" s="50">
        <v>2</v>
      </c>
      <c r="I30" s="41" t="s">
        <v>114</v>
      </c>
      <c r="J30" s="45">
        <v>0.5</v>
      </c>
      <c r="K30" s="45">
        <v>0.5</v>
      </c>
      <c r="L30" s="41" t="s">
        <v>124</v>
      </c>
    </row>
    <row r="31" spans="1:12" s="38" customFormat="1" ht="18.75" customHeight="1" x14ac:dyDescent="0.25">
      <c r="A31" s="40">
        <v>22</v>
      </c>
      <c r="B31" s="41" t="s">
        <v>14</v>
      </c>
      <c r="C31" s="50" t="s">
        <v>191</v>
      </c>
      <c r="D31" s="51" t="s">
        <v>174</v>
      </c>
      <c r="E31" s="40"/>
      <c r="F31" s="40"/>
      <c r="G31" s="40"/>
      <c r="H31" s="50">
        <v>2</v>
      </c>
      <c r="I31" s="41" t="s">
        <v>114</v>
      </c>
      <c r="J31" s="45">
        <v>0.5</v>
      </c>
      <c r="K31" s="45">
        <v>0.5</v>
      </c>
      <c r="L31" s="41" t="s">
        <v>124</v>
      </c>
    </row>
    <row r="32" spans="1:12" s="38" customFormat="1" ht="18.75" customHeight="1" x14ac:dyDescent="0.25">
      <c r="A32" s="40">
        <v>23</v>
      </c>
      <c r="B32" s="41" t="s">
        <v>14</v>
      </c>
      <c r="C32" s="46"/>
      <c r="D32" s="47" t="s">
        <v>111</v>
      </c>
      <c r="E32" s="40"/>
      <c r="F32" s="40"/>
      <c r="G32" s="40"/>
      <c r="H32" s="40"/>
      <c r="I32" s="41" t="s">
        <v>111</v>
      </c>
      <c r="J32" s="45">
        <v>0.5</v>
      </c>
      <c r="K32" s="45">
        <v>0.5</v>
      </c>
      <c r="L32" s="41" t="s">
        <v>124</v>
      </c>
    </row>
    <row r="33" spans="1:12" s="38" customFormat="1" ht="18.75" customHeight="1" x14ac:dyDescent="0.25">
      <c r="A33" s="40">
        <v>24</v>
      </c>
      <c r="B33" s="41" t="s">
        <v>149</v>
      </c>
      <c r="C33" s="46"/>
      <c r="D33" s="47" t="s">
        <v>150</v>
      </c>
      <c r="E33" s="40"/>
      <c r="F33" s="40"/>
      <c r="G33" s="40"/>
      <c r="H33" s="40"/>
      <c r="I33" s="41" t="s">
        <v>116</v>
      </c>
      <c r="J33" s="45">
        <v>1</v>
      </c>
      <c r="K33" s="45">
        <v>0</v>
      </c>
      <c r="L33" s="41" t="s">
        <v>124</v>
      </c>
    </row>
    <row r="34" spans="1:12" s="38" customFormat="1" ht="18.75" customHeight="1" x14ac:dyDescent="0.25">
      <c r="A34" s="40">
        <v>25</v>
      </c>
      <c r="B34" s="41" t="s">
        <v>15</v>
      </c>
      <c r="C34" s="50" t="s">
        <v>192</v>
      </c>
      <c r="D34" s="51" t="s">
        <v>193</v>
      </c>
      <c r="E34" s="40"/>
      <c r="F34" s="40"/>
      <c r="G34" s="40"/>
      <c r="H34" s="50">
        <v>10</v>
      </c>
      <c r="I34" s="41" t="s">
        <v>114</v>
      </c>
      <c r="J34" s="45">
        <v>0.5</v>
      </c>
      <c r="K34" s="45">
        <v>0.5</v>
      </c>
      <c r="L34" s="41" t="s">
        <v>124</v>
      </c>
    </row>
    <row r="35" spans="1:12" s="38" customFormat="1" ht="18.75" customHeight="1" x14ac:dyDescent="0.25">
      <c r="A35" s="40">
        <v>26</v>
      </c>
      <c r="B35" s="41" t="s">
        <v>15</v>
      </c>
      <c r="C35" s="50" t="s">
        <v>160</v>
      </c>
      <c r="D35" s="55" t="s">
        <v>175</v>
      </c>
      <c r="E35" s="40"/>
      <c r="F35" s="40"/>
      <c r="G35" s="40"/>
      <c r="H35" s="50">
        <v>4</v>
      </c>
      <c r="I35" s="41" t="s">
        <v>114</v>
      </c>
      <c r="J35" s="45">
        <v>0.5</v>
      </c>
      <c r="K35" s="45">
        <v>0.5</v>
      </c>
      <c r="L35" s="41" t="s">
        <v>124</v>
      </c>
    </row>
    <row r="36" spans="1:12" s="38" customFormat="1" ht="18.75" customHeight="1" x14ac:dyDescent="0.25">
      <c r="A36" s="40">
        <v>27</v>
      </c>
      <c r="B36" s="41" t="s">
        <v>15</v>
      </c>
      <c r="C36" s="50" t="s">
        <v>176</v>
      </c>
      <c r="D36" s="51" t="s">
        <v>177</v>
      </c>
      <c r="E36" s="40"/>
      <c r="F36" s="40"/>
      <c r="G36" s="40"/>
      <c r="H36" s="50">
        <v>4</v>
      </c>
      <c r="I36" s="41" t="s">
        <v>114</v>
      </c>
      <c r="J36" s="45">
        <v>0.5</v>
      </c>
      <c r="K36" s="45">
        <v>0.5</v>
      </c>
      <c r="L36" s="41" t="s">
        <v>124</v>
      </c>
    </row>
    <row r="37" spans="1:12" s="38" customFormat="1" ht="14.1" customHeight="1" x14ac:dyDescent="0.25">
      <c r="A37" s="40">
        <v>29</v>
      </c>
      <c r="B37" s="41" t="s">
        <v>15</v>
      </c>
      <c r="C37" s="46"/>
      <c r="D37" s="47" t="s">
        <v>161</v>
      </c>
      <c r="E37" s="40"/>
      <c r="F37" s="40"/>
      <c r="G37" s="40"/>
      <c r="H37" s="40">
        <v>3</v>
      </c>
      <c r="I37" s="41" t="s">
        <v>162</v>
      </c>
      <c r="J37" s="45" t="s">
        <v>163</v>
      </c>
      <c r="K37" s="45" t="s">
        <v>163</v>
      </c>
      <c r="L37" s="41" t="s">
        <v>139</v>
      </c>
    </row>
    <row r="38" spans="1:12" s="38" customFormat="1" ht="18.75" customHeight="1" x14ac:dyDescent="0.25">
      <c r="A38" s="40">
        <v>30</v>
      </c>
      <c r="B38" s="41" t="s">
        <v>15</v>
      </c>
      <c r="C38" s="46"/>
      <c r="D38" s="47" t="s">
        <v>111</v>
      </c>
      <c r="E38" s="40"/>
      <c r="F38" s="40"/>
      <c r="G38" s="40"/>
      <c r="H38" s="40"/>
      <c r="I38" s="41" t="s">
        <v>111</v>
      </c>
      <c r="J38" s="45">
        <v>0.5</v>
      </c>
      <c r="K38" s="45">
        <v>0.5</v>
      </c>
      <c r="L38" s="41" t="s">
        <v>124</v>
      </c>
    </row>
    <row r="39" spans="1:12" s="38" customFormat="1" ht="18.75" customHeight="1" x14ac:dyDescent="0.25">
      <c r="A39" s="40">
        <v>31</v>
      </c>
      <c r="B39" s="41" t="s">
        <v>16</v>
      </c>
      <c r="C39" s="50" t="s">
        <v>194</v>
      </c>
      <c r="D39" s="51" t="s">
        <v>195</v>
      </c>
      <c r="E39" s="40"/>
      <c r="F39" s="40"/>
      <c r="G39" s="40"/>
      <c r="H39" s="50">
        <v>10</v>
      </c>
      <c r="I39" s="41" t="s">
        <v>114</v>
      </c>
      <c r="J39" s="45">
        <v>0.5</v>
      </c>
      <c r="K39" s="45">
        <v>0.5</v>
      </c>
      <c r="L39" s="41" t="s">
        <v>124</v>
      </c>
    </row>
    <row r="40" spans="1:12" s="38" customFormat="1" ht="18.75" customHeight="1" x14ac:dyDescent="0.25">
      <c r="A40" s="40">
        <v>32</v>
      </c>
      <c r="B40" s="41" t="s">
        <v>16</v>
      </c>
      <c r="C40" s="50" t="s">
        <v>178</v>
      </c>
      <c r="D40" s="51" t="s">
        <v>179</v>
      </c>
      <c r="E40" s="40"/>
      <c r="F40" s="40"/>
      <c r="G40" s="40"/>
      <c r="H40" s="50">
        <v>2</v>
      </c>
      <c r="I40" s="41" t="s">
        <v>114</v>
      </c>
      <c r="J40" s="45">
        <v>0.5</v>
      </c>
      <c r="K40" s="45">
        <v>0.5</v>
      </c>
      <c r="L40" s="41" t="s">
        <v>124</v>
      </c>
    </row>
    <row r="41" spans="1:12" s="38" customFormat="1" ht="18.75" customHeight="1" x14ac:dyDescent="0.25">
      <c r="A41" s="40">
        <v>33</v>
      </c>
      <c r="B41" s="41" t="s">
        <v>16</v>
      </c>
      <c r="C41" s="50" t="s">
        <v>196</v>
      </c>
      <c r="D41" s="51" t="s">
        <v>197</v>
      </c>
      <c r="E41" s="40"/>
      <c r="F41" s="40"/>
      <c r="G41" s="40"/>
      <c r="H41" s="56">
        <v>2</v>
      </c>
      <c r="I41" s="41" t="s">
        <v>114</v>
      </c>
      <c r="J41" s="45">
        <v>0.5</v>
      </c>
      <c r="K41" s="45">
        <v>0.5</v>
      </c>
      <c r="L41" s="41" t="s">
        <v>124</v>
      </c>
    </row>
    <row r="42" spans="1:12" s="38" customFormat="1" ht="18.75" customHeight="1" x14ac:dyDescent="0.25">
      <c r="A42" s="40">
        <v>34</v>
      </c>
      <c r="B42" s="41" t="s">
        <v>16</v>
      </c>
      <c r="C42" s="46"/>
      <c r="D42" s="47" t="s">
        <v>111</v>
      </c>
      <c r="E42" s="40"/>
      <c r="F42" s="40"/>
      <c r="G42" s="40"/>
      <c r="H42" s="40"/>
      <c r="I42" s="41" t="s">
        <v>111</v>
      </c>
      <c r="J42" s="45">
        <v>0.5</v>
      </c>
      <c r="K42" s="45">
        <v>0.5</v>
      </c>
      <c r="L42" s="41" t="s">
        <v>124</v>
      </c>
    </row>
    <row r="43" spans="1:12" s="38" customFormat="1" ht="18.75" customHeight="1" x14ac:dyDescent="0.25">
      <c r="A43" s="40">
        <v>35</v>
      </c>
      <c r="B43" s="41" t="s">
        <v>140</v>
      </c>
      <c r="C43" s="50" t="s">
        <v>198</v>
      </c>
      <c r="D43" s="51" t="s">
        <v>199</v>
      </c>
      <c r="E43" s="40"/>
      <c r="F43" s="40"/>
      <c r="G43" s="40"/>
      <c r="H43" s="50">
        <v>14</v>
      </c>
      <c r="I43" s="41" t="s">
        <v>114</v>
      </c>
      <c r="J43" s="45">
        <v>0.5</v>
      </c>
      <c r="K43" s="45">
        <v>0.5</v>
      </c>
      <c r="L43" s="41" t="s">
        <v>124</v>
      </c>
    </row>
    <row r="44" spans="1:12" s="38" customFormat="1" ht="18.75" customHeight="1" x14ac:dyDescent="0.25">
      <c r="A44" s="40">
        <v>36</v>
      </c>
      <c r="B44" s="41" t="s">
        <v>140</v>
      </c>
      <c r="C44" s="50" t="s">
        <v>180</v>
      </c>
      <c r="D44" s="51" t="s">
        <v>200</v>
      </c>
      <c r="E44" s="40"/>
      <c r="F44" s="40"/>
      <c r="G44" s="40"/>
      <c r="H44" s="50">
        <v>2</v>
      </c>
      <c r="I44" s="41" t="s">
        <v>114</v>
      </c>
      <c r="J44" s="45">
        <v>0.5</v>
      </c>
      <c r="K44" s="45">
        <v>0.5</v>
      </c>
      <c r="L44" s="41" t="s">
        <v>124</v>
      </c>
    </row>
    <row r="45" spans="1:12" s="38" customFormat="1" ht="18.75" customHeight="1" x14ac:dyDescent="0.25">
      <c r="A45" s="40">
        <v>37</v>
      </c>
      <c r="B45" s="41" t="s">
        <v>140</v>
      </c>
      <c r="C45" s="50" t="s">
        <v>181</v>
      </c>
      <c r="D45" s="51" t="s">
        <v>182</v>
      </c>
      <c r="E45" s="40"/>
      <c r="F45" s="40"/>
      <c r="G45" s="40"/>
      <c r="H45" s="50">
        <v>4</v>
      </c>
      <c r="I45" s="41" t="s">
        <v>114</v>
      </c>
      <c r="J45" s="45">
        <v>0.5</v>
      </c>
      <c r="K45" s="45">
        <v>0.5</v>
      </c>
      <c r="L45" s="41" t="s">
        <v>124</v>
      </c>
    </row>
    <row r="46" spans="1:12" s="38" customFormat="1" ht="18.75" customHeight="1" x14ac:dyDescent="0.25">
      <c r="A46" s="40">
        <v>38</v>
      </c>
      <c r="B46" s="41" t="s">
        <v>140</v>
      </c>
      <c r="C46" s="46"/>
      <c r="D46" s="47" t="s">
        <v>161</v>
      </c>
      <c r="E46" s="40"/>
      <c r="F46" s="40"/>
      <c r="G46" s="40"/>
      <c r="H46" s="40">
        <v>3</v>
      </c>
      <c r="I46" s="41" t="s">
        <v>162</v>
      </c>
      <c r="J46" s="45" t="s">
        <v>163</v>
      </c>
      <c r="K46" s="45" t="s">
        <v>163</v>
      </c>
      <c r="L46" s="41" t="s">
        <v>139</v>
      </c>
    </row>
    <row r="47" spans="1:12" s="38" customFormat="1" ht="18.75" customHeight="1" x14ac:dyDescent="0.25">
      <c r="A47" s="40">
        <v>39</v>
      </c>
      <c r="B47" s="41" t="s">
        <v>140</v>
      </c>
      <c r="C47" s="46"/>
      <c r="D47" s="47" t="s">
        <v>142</v>
      </c>
      <c r="E47" s="40"/>
      <c r="F47" s="40"/>
      <c r="G47" s="40"/>
      <c r="H47" s="40"/>
      <c r="I47" s="41" t="s">
        <v>111</v>
      </c>
      <c r="J47" s="45">
        <v>0.5</v>
      </c>
      <c r="K47" s="45">
        <v>0.5</v>
      </c>
      <c r="L47" s="41" t="s">
        <v>124</v>
      </c>
    </row>
    <row r="48" spans="1:12" s="38" customFormat="1" ht="18.75" customHeight="1" x14ac:dyDescent="0.25">
      <c r="A48" s="40">
        <v>40</v>
      </c>
      <c r="B48" s="41" t="s">
        <v>141</v>
      </c>
      <c r="C48" s="50" t="s">
        <v>183</v>
      </c>
      <c r="D48" s="51" t="s">
        <v>184</v>
      </c>
      <c r="E48" s="40"/>
      <c r="F48" s="40"/>
      <c r="G48" s="40"/>
      <c r="H48" s="40">
        <v>24</v>
      </c>
      <c r="I48" s="41" t="s">
        <v>114</v>
      </c>
      <c r="J48" s="45">
        <v>0</v>
      </c>
      <c r="K48" s="45">
        <v>1</v>
      </c>
      <c r="L48" s="41" t="s">
        <v>124</v>
      </c>
    </row>
    <row r="49" spans="1:12" s="38" customFormat="1" ht="18.75" customHeight="1" x14ac:dyDescent="0.25">
      <c r="A49" s="40">
        <v>41</v>
      </c>
      <c r="B49" s="41" t="s">
        <v>185</v>
      </c>
      <c r="C49" s="50" t="s">
        <v>201</v>
      </c>
      <c r="D49" s="51" t="s">
        <v>186</v>
      </c>
      <c r="E49" s="40"/>
      <c r="F49" s="40"/>
      <c r="G49" s="40"/>
      <c r="H49" s="50">
        <v>14</v>
      </c>
      <c r="I49" s="41" t="s">
        <v>114</v>
      </c>
      <c r="J49" s="45">
        <v>0.5</v>
      </c>
      <c r="K49" s="45">
        <v>0.5</v>
      </c>
      <c r="L49" s="41" t="s">
        <v>124</v>
      </c>
    </row>
    <row r="50" spans="1:12" s="38" customFormat="1" ht="18.75" customHeight="1" x14ac:dyDescent="0.25">
      <c r="A50" s="40">
        <v>42</v>
      </c>
      <c r="B50" s="41" t="s">
        <v>185</v>
      </c>
      <c r="C50" s="50" t="s">
        <v>202</v>
      </c>
      <c r="D50" s="51" t="s">
        <v>203</v>
      </c>
      <c r="E50" s="40"/>
      <c r="F50" s="40"/>
      <c r="G50" s="40"/>
      <c r="H50" s="57">
        <v>2</v>
      </c>
      <c r="I50" s="41" t="s">
        <v>114</v>
      </c>
      <c r="J50" s="45">
        <v>0.5</v>
      </c>
      <c r="K50" s="45">
        <v>0.5</v>
      </c>
      <c r="L50" s="41" t="s">
        <v>124</v>
      </c>
    </row>
    <row r="51" spans="1:12" s="38" customFormat="1" ht="18.75" customHeight="1" x14ac:dyDescent="0.25">
      <c r="A51" s="40">
        <v>43</v>
      </c>
      <c r="B51" s="41" t="s">
        <v>185</v>
      </c>
      <c r="C51" s="58" t="s">
        <v>204</v>
      </c>
      <c r="D51" s="59" t="s">
        <v>205</v>
      </c>
      <c r="E51" s="40"/>
      <c r="F51" s="40"/>
      <c r="G51" s="40"/>
      <c r="H51" s="60">
        <v>2</v>
      </c>
      <c r="I51" s="41" t="s">
        <v>114</v>
      </c>
      <c r="J51" s="45">
        <v>0.5</v>
      </c>
      <c r="K51" s="45">
        <v>0.5</v>
      </c>
      <c r="L51" s="41" t="s">
        <v>124</v>
      </c>
    </row>
    <row r="52" spans="1:12" s="38" customFormat="1" ht="18.75" customHeight="1" x14ac:dyDescent="0.25">
      <c r="A52" s="40">
        <v>44</v>
      </c>
      <c r="B52" s="41" t="s">
        <v>185</v>
      </c>
      <c r="C52" s="46"/>
      <c r="D52" s="47" t="s">
        <v>138</v>
      </c>
      <c r="E52" s="40">
        <v>3</v>
      </c>
      <c r="F52" s="40">
        <v>0</v>
      </c>
      <c r="G52" s="40">
        <v>0</v>
      </c>
      <c r="H52" s="40">
        <v>3</v>
      </c>
      <c r="I52" s="41" t="s">
        <v>138</v>
      </c>
      <c r="J52" s="45">
        <v>0</v>
      </c>
      <c r="K52" s="45">
        <v>1</v>
      </c>
      <c r="L52" s="41" t="s">
        <v>124</v>
      </c>
    </row>
    <row r="53" spans="1:12" s="38" customFormat="1" ht="18.75" customHeight="1" x14ac:dyDescent="0.25">
      <c r="A53" s="40">
        <v>45</v>
      </c>
      <c r="B53" s="41" t="s">
        <v>185</v>
      </c>
      <c r="C53" s="46"/>
      <c r="D53" s="47" t="s">
        <v>142</v>
      </c>
      <c r="E53" s="40"/>
      <c r="F53" s="40"/>
      <c r="G53" s="40"/>
      <c r="H53" s="40"/>
      <c r="I53" s="41" t="s">
        <v>111</v>
      </c>
      <c r="J53" s="45">
        <v>0.5</v>
      </c>
      <c r="K53" s="45">
        <v>0.5</v>
      </c>
      <c r="L53" s="41" t="s">
        <v>124</v>
      </c>
    </row>
    <row r="54" spans="1:12" s="38" customFormat="1" ht="18.75" customHeight="1" x14ac:dyDescent="0.25">
      <c r="A54" s="40">
        <v>46</v>
      </c>
      <c r="B54" s="41" t="s">
        <v>187</v>
      </c>
      <c r="C54" s="58" t="s">
        <v>206</v>
      </c>
      <c r="D54" s="59" t="s">
        <v>207</v>
      </c>
      <c r="E54" s="40"/>
      <c r="F54" s="40"/>
      <c r="G54" s="40"/>
      <c r="H54" s="40">
        <v>24</v>
      </c>
      <c r="I54" s="41" t="s">
        <v>114</v>
      </c>
      <c r="J54" s="45">
        <v>0</v>
      </c>
      <c r="K54" s="45">
        <v>1</v>
      </c>
      <c r="L54" s="41" t="s">
        <v>124</v>
      </c>
    </row>
    <row r="55" spans="1:12" s="38" customFormat="1" ht="18.75" customHeight="1" x14ac:dyDescent="0.25">
      <c r="A55" s="40">
        <v>47</v>
      </c>
      <c r="B55" s="41" t="s">
        <v>187</v>
      </c>
      <c r="C55" s="46"/>
      <c r="D55" s="47" t="s">
        <v>111</v>
      </c>
      <c r="E55" s="40"/>
      <c r="F55" s="40"/>
      <c r="G55" s="40"/>
      <c r="H55" s="40"/>
      <c r="I55" s="41" t="s">
        <v>111</v>
      </c>
      <c r="J55" s="45">
        <v>0.5</v>
      </c>
      <c r="K55" s="45">
        <v>0.5</v>
      </c>
      <c r="L55" s="41" t="s">
        <v>124</v>
      </c>
    </row>
    <row r="56" spans="1:12" ht="14.25" x14ac:dyDescent="0.25">
      <c r="A56" s="61"/>
      <c r="B56" s="62"/>
      <c r="C56" s="63"/>
      <c r="D56" s="63"/>
      <c r="E56" s="63"/>
      <c r="F56" s="63"/>
      <c r="G56" s="63"/>
      <c r="H56" s="63"/>
      <c r="I56" s="62"/>
      <c r="J56" s="63"/>
      <c r="K56" s="63"/>
      <c r="L56" s="63"/>
    </row>
  </sheetData>
  <sheetProtection formatCells="0" formatColumns="0" insertColumns="0" insertRows="0" insertHyperlinks="0" deleteColumns="0" deleteRows="0" selectLockedCells="1" sort="0" autoFilter="0" pivotTables="0" selectUnlockedCells="1"/>
  <autoFilter ref="A10:L55" xr:uid="{00000000-0001-0000-0000-000000000000}"/>
  <mergeCells count="3">
    <mergeCell ref="D6:H6"/>
    <mergeCell ref="D8:H8"/>
    <mergeCell ref="D7:H7"/>
  </mergeCells>
  <phoneticPr fontId="1" type="noConversion"/>
  <pageMargins left="0.27559055118110237" right="0.27" top="0.31496062992125984" bottom="1.2598425196850394" header="0.31496062992125984" footer="0.15748031496062992"/>
  <pageSetup paperSize="9" scale="72" fitToHeight="0" orientation="portrait" r:id="rId1"/>
  <headerFooter>
    <oddFooter>&amp;L&amp;G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C083B0-3823-4404-8D34-B9D2112C0538}">
          <x14:formula1>
            <xm:f>#REF!</xm:f>
          </x14:formula1>
          <xm:sqref>D6</xm:sqref>
        </x14:dataValidation>
        <x14:dataValidation type="list" allowBlank="1" showInputMessage="1" showErrorMessage="1" xr:uid="{235436A4-61E7-4647-ABAB-3D32EFDA90E8}">
          <x14:formula1>
            <xm:f>#REF!</xm:f>
          </x14:formula1>
          <xm:sqref>D7:H7</xm:sqref>
        </x14:dataValidation>
        <x14:dataValidation type="list" allowBlank="1" showInputMessage="1" showErrorMessage="1" xr:uid="{41FB7368-2D1C-42CC-A842-C7915B2825AC}">
          <x14:formula1>
            <xm:f>#REF!</xm:f>
          </x14:formula1>
          <xm:sqref>I11:I301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3717-2204-4107-80FD-4345C0CDD0E6}">
  <sheetPr>
    <pageSetUpPr fitToPage="1"/>
  </sheetPr>
  <dimension ref="A1:M77"/>
  <sheetViews>
    <sheetView view="pageBreakPreview" topLeftCell="A57" zoomScale="109" zoomScaleNormal="85" zoomScaleSheetLayoutView="75" workbookViewId="0">
      <selection activeCell="H79" sqref="H79"/>
    </sheetView>
  </sheetViews>
  <sheetFormatPr defaultColWidth="9.28515625" defaultRowHeight="12.75" x14ac:dyDescent="0.25"/>
  <cols>
    <col min="1" max="1" width="4.140625" style="6" customWidth="1"/>
    <col min="2" max="2" width="10.42578125" style="8" customWidth="1"/>
    <col min="3" max="3" width="16.85546875" style="1" customWidth="1"/>
    <col min="4" max="4" width="45.7109375" style="1" customWidth="1"/>
    <col min="5" max="8" width="4.7109375" style="1" customWidth="1"/>
    <col min="9" max="9" width="18.28515625" style="1" customWidth="1"/>
    <col min="10" max="10" width="16.42578125" style="1" customWidth="1"/>
    <col min="11" max="16384" width="9.28515625" style="1"/>
  </cols>
  <sheetData>
    <row r="1" spans="1:13" ht="61.9" customHeight="1" x14ac:dyDescent="0.25">
      <c r="B1" s="7"/>
    </row>
    <row r="2" spans="1:13" ht="21" customHeight="1" x14ac:dyDescent="0.25">
      <c r="C2" s="31" t="s">
        <v>3</v>
      </c>
      <c r="D2" s="34" t="s">
        <v>131</v>
      </c>
    </row>
    <row r="3" spans="1:13" ht="21" customHeight="1" x14ac:dyDescent="0.25">
      <c r="C3" s="31" t="s">
        <v>2</v>
      </c>
      <c r="D3" s="34" t="e">
        <f>VLOOKUP(D2,#REF!,3,0)</f>
        <v>#REF!</v>
      </c>
    </row>
    <row r="4" spans="1:13" ht="21" customHeight="1" x14ac:dyDescent="0.25">
      <c r="C4" s="32" t="s">
        <v>17</v>
      </c>
      <c r="D4" s="34">
        <v>2022</v>
      </c>
    </row>
    <row r="5" spans="1:13" ht="21" customHeight="1" x14ac:dyDescent="0.25">
      <c r="C5" s="29"/>
      <c r="D5" s="30"/>
    </row>
    <row r="6" spans="1:13" ht="20.25" x14ac:dyDescent="0.25">
      <c r="A6" s="1"/>
      <c r="B6" s="10"/>
      <c r="C6" s="33" t="str">
        <f xml:space="preserve"> "Program Structure of "&amp;D2&amp;" ("&amp;C4&amp;"-"&amp;D4&amp;")"</f>
        <v>Program Structure of Bachelor of Business Administration (Batch Year-2022)</v>
      </c>
      <c r="E6" s="10"/>
      <c r="F6" s="10"/>
      <c r="G6" s="10"/>
      <c r="H6" s="10"/>
      <c r="I6" s="10"/>
      <c r="J6" s="10"/>
    </row>
    <row r="7" spans="1:13" ht="57" customHeight="1" x14ac:dyDescent="0.25">
      <c r="A7" s="3" t="s">
        <v>5</v>
      </c>
      <c r="B7" s="3" t="s">
        <v>4</v>
      </c>
      <c r="C7" s="3" t="s">
        <v>0</v>
      </c>
      <c r="D7" s="3" t="s">
        <v>1</v>
      </c>
      <c r="E7" s="3" t="s">
        <v>125</v>
      </c>
      <c r="F7" s="3" t="s">
        <v>126</v>
      </c>
      <c r="G7" s="3" t="s">
        <v>127</v>
      </c>
      <c r="H7" s="3" t="s">
        <v>128</v>
      </c>
      <c r="I7" s="3" t="s">
        <v>129</v>
      </c>
      <c r="J7" s="3" t="s">
        <v>20</v>
      </c>
      <c r="K7" s="11" t="s">
        <v>97</v>
      </c>
      <c r="L7" s="11" t="s">
        <v>98</v>
      </c>
      <c r="M7" s="5" t="s">
        <v>123</v>
      </c>
    </row>
    <row r="8" spans="1:13" ht="18" customHeight="1" x14ac:dyDescent="0.25">
      <c r="A8" s="12">
        <v>1</v>
      </c>
      <c r="B8" s="12" t="s">
        <v>11</v>
      </c>
      <c r="C8" s="13" t="s">
        <v>28</v>
      </c>
      <c r="D8" s="13" t="s">
        <v>21</v>
      </c>
      <c r="E8" s="14">
        <v>3</v>
      </c>
      <c r="F8" s="14">
        <v>0</v>
      </c>
      <c r="G8" s="12">
        <v>0</v>
      </c>
      <c r="H8" s="14">
        <v>3</v>
      </c>
      <c r="I8" s="5" t="s">
        <v>114</v>
      </c>
      <c r="J8" s="5"/>
      <c r="K8" s="15">
        <v>0.6</v>
      </c>
      <c r="L8" s="15">
        <v>0.4</v>
      </c>
      <c r="M8" s="16" t="s">
        <v>124</v>
      </c>
    </row>
    <row r="9" spans="1:13" ht="18" customHeight="1" x14ac:dyDescent="0.25">
      <c r="A9" s="12">
        <v>2</v>
      </c>
      <c r="B9" s="12" t="s">
        <v>11</v>
      </c>
      <c r="C9" s="13" t="s">
        <v>29</v>
      </c>
      <c r="D9" s="13" t="s">
        <v>22</v>
      </c>
      <c r="E9" s="14">
        <v>3</v>
      </c>
      <c r="F9" s="14">
        <v>0</v>
      </c>
      <c r="G9" s="12">
        <v>0</v>
      </c>
      <c r="H9" s="14">
        <v>3</v>
      </c>
      <c r="I9" s="5" t="s">
        <v>114</v>
      </c>
      <c r="J9" s="5"/>
      <c r="K9" s="15">
        <v>0.6</v>
      </c>
      <c r="L9" s="15">
        <v>0.4</v>
      </c>
      <c r="M9" s="16" t="s">
        <v>124</v>
      </c>
    </row>
    <row r="10" spans="1:13" ht="18" customHeight="1" x14ac:dyDescent="0.25">
      <c r="A10" s="12">
        <v>3</v>
      </c>
      <c r="B10" s="12" t="s">
        <v>11</v>
      </c>
      <c r="C10" s="13" t="s">
        <v>30</v>
      </c>
      <c r="D10" s="13" t="s">
        <v>23</v>
      </c>
      <c r="E10" s="14">
        <v>3</v>
      </c>
      <c r="F10" s="14">
        <v>0</v>
      </c>
      <c r="G10" s="12">
        <v>0</v>
      </c>
      <c r="H10" s="14">
        <v>3</v>
      </c>
      <c r="I10" s="5" t="s">
        <v>114</v>
      </c>
      <c r="J10" s="5"/>
      <c r="K10" s="15">
        <v>0.6</v>
      </c>
      <c r="L10" s="15">
        <v>0.4</v>
      </c>
      <c r="M10" s="16" t="s">
        <v>124</v>
      </c>
    </row>
    <row r="11" spans="1:13" ht="18" customHeight="1" x14ac:dyDescent="0.25">
      <c r="A11" s="12">
        <v>4</v>
      </c>
      <c r="B11" s="12" t="s">
        <v>11</v>
      </c>
      <c r="C11" s="13" t="s">
        <v>95</v>
      </c>
      <c r="D11" s="13" t="s">
        <v>24</v>
      </c>
      <c r="E11" s="14">
        <v>3</v>
      </c>
      <c r="F11" s="14">
        <v>0</v>
      </c>
      <c r="G11" s="12">
        <v>0</v>
      </c>
      <c r="H11" s="14">
        <v>3</v>
      </c>
      <c r="I11" s="5" t="s">
        <v>114</v>
      </c>
      <c r="J11" s="5"/>
      <c r="K11" s="15">
        <v>0.6</v>
      </c>
      <c r="L11" s="15">
        <v>0.4</v>
      </c>
      <c r="M11" s="16" t="s">
        <v>124</v>
      </c>
    </row>
    <row r="12" spans="1:13" ht="18" customHeight="1" x14ac:dyDescent="0.25">
      <c r="A12" s="12">
        <v>5</v>
      </c>
      <c r="B12" s="12" t="s">
        <v>11</v>
      </c>
      <c r="C12" s="13" t="s">
        <v>31</v>
      </c>
      <c r="D12" s="13" t="s">
        <v>25</v>
      </c>
      <c r="E12" s="14">
        <v>3</v>
      </c>
      <c r="F12" s="14">
        <v>0</v>
      </c>
      <c r="G12" s="12">
        <v>0</v>
      </c>
      <c r="H12" s="14">
        <v>3</v>
      </c>
      <c r="I12" s="5" t="s">
        <v>114</v>
      </c>
      <c r="J12" s="12"/>
      <c r="K12" s="15">
        <v>0.6</v>
      </c>
      <c r="L12" s="15">
        <v>0.4</v>
      </c>
      <c r="M12" s="16" t="s">
        <v>124</v>
      </c>
    </row>
    <row r="13" spans="1:13" ht="18" customHeight="1" x14ac:dyDescent="0.25">
      <c r="A13" s="12">
        <v>6</v>
      </c>
      <c r="B13" s="12" t="s">
        <v>11</v>
      </c>
      <c r="C13" s="13" t="s">
        <v>32</v>
      </c>
      <c r="D13" s="13" t="s">
        <v>26</v>
      </c>
      <c r="E13" s="14">
        <v>2</v>
      </c>
      <c r="F13" s="14">
        <v>0</v>
      </c>
      <c r="G13" s="12">
        <v>0</v>
      </c>
      <c r="H13" s="14">
        <v>2</v>
      </c>
      <c r="I13" s="5" t="s">
        <v>114</v>
      </c>
      <c r="J13" s="12"/>
      <c r="K13" s="15">
        <v>0.6</v>
      </c>
      <c r="L13" s="15">
        <v>0.4</v>
      </c>
      <c r="M13" s="16" t="s">
        <v>124</v>
      </c>
    </row>
    <row r="14" spans="1:13" ht="18" customHeight="1" x14ac:dyDescent="0.25">
      <c r="A14" s="12">
        <v>7</v>
      </c>
      <c r="B14" s="12" t="s">
        <v>11</v>
      </c>
      <c r="C14" s="13" t="s">
        <v>33</v>
      </c>
      <c r="D14" s="13" t="s">
        <v>27</v>
      </c>
      <c r="E14" s="14">
        <v>2</v>
      </c>
      <c r="F14" s="14">
        <v>0</v>
      </c>
      <c r="G14" s="12">
        <v>0</v>
      </c>
      <c r="H14" s="14">
        <v>2</v>
      </c>
      <c r="I14" s="5" t="s">
        <v>114</v>
      </c>
      <c r="J14" s="12"/>
      <c r="K14" s="15">
        <v>0.6</v>
      </c>
      <c r="L14" s="15">
        <v>0.4</v>
      </c>
      <c r="M14" s="16" t="s">
        <v>124</v>
      </c>
    </row>
    <row r="15" spans="1:13" ht="18" customHeight="1" x14ac:dyDescent="0.25">
      <c r="A15" s="12">
        <v>8</v>
      </c>
      <c r="B15" s="12" t="s">
        <v>11</v>
      </c>
      <c r="C15" s="13"/>
      <c r="D15" s="13" t="s">
        <v>111</v>
      </c>
      <c r="E15" s="14"/>
      <c r="F15" s="14"/>
      <c r="G15" s="12"/>
      <c r="H15" s="14"/>
      <c r="I15" s="5" t="s">
        <v>111</v>
      </c>
      <c r="J15" s="12"/>
      <c r="K15" s="15">
        <v>0.6</v>
      </c>
      <c r="L15" s="15">
        <v>0.4</v>
      </c>
      <c r="M15" s="16" t="s">
        <v>124</v>
      </c>
    </row>
    <row r="16" spans="1:13" ht="18" customHeight="1" x14ac:dyDescent="0.25">
      <c r="A16" s="12">
        <v>9</v>
      </c>
      <c r="B16" s="12" t="s">
        <v>11</v>
      </c>
      <c r="C16" s="13"/>
      <c r="D16" s="13" t="s">
        <v>111</v>
      </c>
      <c r="E16" s="14"/>
      <c r="F16" s="14"/>
      <c r="G16" s="12"/>
      <c r="H16" s="14"/>
      <c r="I16" s="5" t="s">
        <v>111</v>
      </c>
      <c r="J16" s="12"/>
      <c r="K16" s="15">
        <v>0.6</v>
      </c>
      <c r="L16" s="15">
        <v>0.4</v>
      </c>
      <c r="M16" s="16" t="s">
        <v>124</v>
      </c>
    </row>
    <row r="17" spans="1:13" ht="18.75" customHeight="1" x14ac:dyDescent="0.25">
      <c r="A17" s="12">
        <v>10</v>
      </c>
      <c r="B17" s="12" t="s">
        <v>12</v>
      </c>
      <c r="C17" s="17" t="s">
        <v>34</v>
      </c>
      <c r="D17" s="13" t="s">
        <v>35</v>
      </c>
      <c r="E17" s="12">
        <v>3</v>
      </c>
      <c r="F17" s="14">
        <v>0</v>
      </c>
      <c r="G17" s="12">
        <v>0</v>
      </c>
      <c r="H17" s="12">
        <v>3</v>
      </c>
      <c r="I17" s="5" t="s">
        <v>114</v>
      </c>
      <c r="J17" s="5"/>
      <c r="K17" s="15">
        <v>0.6</v>
      </c>
      <c r="L17" s="15">
        <v>0.4</v>
      </c>
      <c r="M17" s="16" t="s">
        <v>124</v>
      </c>
    </row>
    <row r="18" spans="1:13" ht="18.75" customHeight="1" x14ac:dyDescent="0.25">
      <c r="A18" s="12">
        <v>11</v>
      </c>
      <c r="B18" s="12" t="s">
        <v>12</v>
      </c>
      <c r="C18" s="17" t="s">
        <v>36</v>
      </c>
      <c r="D18" s="13" t="s">
        <v>37</v>
      </c>
      <c r="E18" s="12">
        <v>3</v>
      </c>
      <c r="F18" s="14">
        <v>0</v>
      </c>
      <c r="G18" s="12">
        <v>0</v>
      </c>
      <c r="H18" s="12">
        <v>3</v>
      </c>
      <c r="I18" s="5" t="s">
        <v>114</v>
      </c>
      <c r="J18" s="5"/>
      <c r="K18" s="15">
        <v>0.6</v>
      </c>
      <c r="L18" s="15">
        <v>0.4</v>
      </c>
      <c r="M18" s="16" t="s">
        <v>124</v>
      </c>
    </row>
    <row r="19" spans="1:13" ht="18.75" customHeight="1" x14ac:dyDescent="0.25">
      <c r="A19" s="12">
        <v>12</v>
      </c>
      <c r="B19" s="12" t="s">
        <v>12</v>
      </c>
      <c r="C19" s="17" t="s">
        <v>38</v>
      </c>
      <c r="D19" s="13" t="s">
        <v>39</v>
      </c>
      <c r="E19" s="12">
        <v>3</v>
      </c>
      <c r="F19" s="14">
        <v>0</v>
      </c>
      <c r="G19" s="12">
        <v>0</v>
      </c>
      <c r="H19" s="12">
        <v>3</v>
      </c>
      <c r="I19" s="5" t="s">
        <v>114</v>
      </c>
      <c r="J19" s="5"/>
      <c r="K19" s="15">
        <v>0.6</v>
      </c>
      <c r="L19" s="15">
        <v>0.4</v>
      </c>
      <c r="M19" s="16" t="s">
        <v>124</v>
      </c>
    </row>
    <row r="20" spans="1:13" ht="18.75" customHeight="1" x14ac:dyDescent="0.25">
      <c r="A20" s="12">
        <v>13</v>
      </c>
      <c r="B20" s="12" t="s">
        <v>12</v>
      </c>
      <c r="C20" s="17" t="s">
        <v>40</v>
      </c>
      <c r="D20" s="13" t="s">
        <v>41</v>
      </c>
      <c r="E20" s="12">
        <v>3</v>
      </c>
      <c r="F20" s="14">
        <v>0</v>
      </c>
      <c r="G20" s="12">
        <v>0</v>
      </c>
      <c r="H20" s="12">
        <v>3</v>
      </c>
      <c r="I20" s="5" t="s">
        <v>114</v>
      </c>
      <c r="J20" s="5"/>
      <c r="K20" s="15">
        <v>0.6</v>
      </c>
      <c r="L20" s="15">
        <v>0.4</v>
      </c>
      <c r="M20" s="16" t="s">
        <v>124</v>
      </c>
    </row>
    <row r="21" spans="1:13" ht="18.75" customHeight="1" x14ac:dyDescent="0.25">
      <c r="A21" s="12">
        <v>14</v>
      </c>
      <c r="B21" s="12" t="s">
        <v>12</v>
      </c>
      <c r="C21" s="18" t="s">
        <v>42</v>
      </c>
      <c r="D21" s="18" t="s">
        <v>43</v>
      </c>
      <c r="E21" s="12">
        <v>3</v>
      </c>
      <c r="F21" s="14">
        <v>0</v>
      </c>
      <c r="G21" s="12">
        <v>0</v>
      </c>
      <c r="H21" s="12">
        <v>3</v>
      </c>
      <c r="I21" s="5" t="s">
        <v>114</v>
      </c>
      <c r="J21" s="5"/>
      <c r="K21" s="15">
        <v>0.6</v>
      </c>
      <c r="L21" s="15">
        <v>0.4</v>
      </c>
      <c r="M21" s="16" t="s">
        <v>124</v>
      </c>
    </row>
    <row r="22" spans="1:13" ht="18.75" customHeight="1" x14ac:dyDescent="0.25">
      <c r="A22" s="12">
        <v>15</v>
      </c>
      <c r="B22" s="12" t="s">
        <v>12</v>
      </c>
      <c r="C22" s="17" t="s">
        <v>44</v>
      </c>
      <c r="D22" s="13" t="s">
        <v>45</v>
      </c>
      <c r="E22" s="12">
        <v>3</v>
      </c>
      <c r="F22" s="14">
        <v>0</v>
      </c>
      <c r="G22" s="12">
        <v>0</v>
      </c>
      <c r="H22" s="12">
        <v>3</v>
      </c>
      <c r="I22" s="5" t="s">
        <v>114</v>
      </c>
      <c r="J22" s="5"/>
      <c r="K22" s="15">
        <v>0.6</v>
      </c>
      <c r="L22" s="15">
        <v>0.4</v>
      </c>
      <c r="M22" s="16" t="s">
        <v>124</v>
      </c>
    </row>
    <row r="23" spans="1:13" ht="18.75" customHeight="1" x14ac:dyDescent="0.25">
      <c r="A23" s="12">
        <v>16</v>
      </c>
      <c r="B23" s="12" t="s">
        <v>12</v>
      </c>
      <c r="C23" s="17" t="s">
        <v>46</v>
      </c>
      <c r="D23" s="13" t="s">
        <v>47</v>
      </c>
      <c r="E23" s="12">
        <v>2</v>
      </c>
      <c r="F23" s="14">
        <v>0</v>
      </c>
      <c r="G23" s="12">
        <v>0</v>
      </c>
      <c r="H23" s="12">
        <v>2</v>
      </c>
      <c r="I23" s="5" t="s">
        <v>114</v>
      </c>
      <c r="J23" s="5"/>
      <c r="K23" s="15">
        <v>0.6</v>
      </c>
      <c r="L23" s="15">
        <v>0.4</v>
      </c>
      <c r="M23" s="16" t="s">
        <v>124</v>
      </c>
    </row>
    <row r="24" spans="1:13" ht="18.75" customHeight="1" x14ac:dyDescent="0.25">
      <c r="A24" s="12">
        <v>17</v>
      </c>
      <c r="B24" s="12" t="s">
        <v>12</v>
      </c>
      <c r="C24" s="17" t="s">
        <v>48</v>
      </c>
      <c r="D24" s="13" t="s">
        <v>49</v>
      </c>
      <c r="E24" s="12">
        <v>0</v>
      </c>
      <c r="F24" s="14">
        <v>0</v>
      </c>
      <c r="G24" s="14">
        <v>2</v>
      </c>
      <c r="H24" s="12">
        <v>2</v>
      </c>
      <c r="I24" s="5" t="s">
        <v>114</v>
      </c>
      <c r="J24" s="5"/>
      <c r="K24" s="15">
        <v>0.6</v>
      </c>
      <c r="L24" s="15">
        <v>0.4</v>
      </c>
      <c r="M24" s="16" t="s">
        <v>124</v>
      </c>
    </row>
    <row r="25" spans="1:13" ht="18.75" customHeight="1" x14ac:dyDescent="0.25">
      <c r="A25" s="12">
        <v>18</v>
      </c>
      <c r="B25" s="12" t="s">
        <v>12</v>
      </c>
      <c r="C25" s="17"/>
      <c r="D25" s="13" t="s">
        <v>111</v>
      </c>
      <c r="E25" s="12"/>
      <c r="F25" s="14"/>
      <c r="G25" s="14"/>
      <c r="H25" s="12"/>
      <c r="I25" s="5" t="s">
        <v>111</v>
      </c>
      <c r="J25" s="5"/>
      <c r="K25" s="15">
        <v>0.6</v>
      </c>
      <c r="L25" s="15">
        <v>0.4</v>
      </c>
      <c r="M25" s="16" t="s">
        <v>124</v>
      </c>
    </row>
    <row r="26" spans="1:13" ht="18.75" customHeight="1" x14ac:dyDescent="0.25">
      <c r="A26" s="12">
        <v>19</v>
      </c>
      <c r="B26" s="12" t="s">
        <v>12</v>
      </c>
      <c r="C26" s="17"/>
      <c r="D26" s="13" t="s">
        <v>111</v>
      </c>
      <c r="E26" s="12"/>
      <c r="F26" s="14"/>
      <c r="G26" s="14"/>
      <c r="H26" s="12"/>
      <c r="I26" s="5" t="s">
        <v>111</v>
      </c>
      <c r="J26" s="5"/>
      <c r="K26" s="15">
        <v>0.6</v>
      </c>
      <c r="L26" s="15">
        <v>0.4</v>
      </c>
      <c r="M26" s="16" t="s">
        <v>124</v>
      </c>
    </row>
    <row r="27" spans="1:13" ht="18.75" customHeight="1" x14ac:dyDescent="0.25">
      <c r="A27" s="12">
        <v>20</v>
      </c>
      <c r="B27" s="16" t="s">
        <v>13</v>
      </c>
      <c r="C27" s="17" t="s">
        <v>50</v>
      </c>
      <c r="D27" s="13" t="s">
        <v>51</v>
      </c>
      <c r="E27" s="12">
        <v>3</v>
      </c>
      <c r="F27" s="14">
        <v>0</v>
      </c>
      <c r="G27" s="12">
        <v>0</v>
      </c>
      <c r="H27" s="12">
        <v>3</v>
      </c>
      <c r="I27" s="5" t="s">
        <v>114</v>
      </c>
      <c r="J27" s="5"/>
      <c r="K27" s="15">
        <v>0.6</v>
      </c>
      <c r="L27" s="15">
        <v>0.4</v>
      </c>
      <c r="M27" s="16" t="s">
        <v>124</v>
      </c>
    </row>
    <row r="28" spans="1:13" ht="18.75" customHeight="1" x14ac:dyDescent="0.25">
      <c r="A28" s="12">
        <v>21</v>
      </c>
      <c r="B28" s="16" t="s">
        <v>13</v>
      </c>
      <c r="C28" s="17" t="s">
        <v>52</v>
      </c>
      <c r="D28" s="13" t="s">
        <v>53</v>
      </c>
      <c r="E28" s="12">
        <v>3</v>
      </c>
      <c r="F28" s="14">
        <v>0</v>
      </c>
      <c r="G28" s="12">
        <v>0</v>
      </c>
      <c r="H28" s="12">
        <v>3</v>
      </c>
      <c r="I28" s="5" t="s">
        <v>114</v>
      </c>
      <c r="J28" s="5"/>
      <c r="K28" s="15">
        <v>0.6</v>
      </c>
      <c r="L28" s="15">
        <v>0.4</v>
      </c>
      <c r="M28" s="16" t="s">
        <v>124</v>
      </c>
    </row>
    <row r="29" spans="1:13" ht="18.75" customHeight="1" x14ac:dyDescent="0.25">
      <c r="A29" s="12">
        <v>22</v>
      </c>
      <c r="B29" s="16" t="s">
        <v>13</v>
      </c>
      <c r="C29" s="17" t="s">
        <v>54</v>
      </c>
      <c r="D29" s="13" t="s">
        <v>55</v>
      </c>
      <c r="E29" s="12">
        <v>3</v>
      </c>
      <c r="F29" s="14">
        <v>0</v>
      </c>
      <c r="G29" s="12">
        <v>0</v>
      </c>
      <c r="H29" s="12">
        <v>3</v>
      </c>
      <c r="I29" s="5" t="s">
        <v>114</v>
      </c>
      <c r="J29" s="5"/>
      <c r="K29" s="15">
        <v>0.6</v>
      </c>
      <c r="L29" s="15">
        <v>0.4</v>
      </c>
      <c r="M29" s="16" t="s">
        <v>124</v>
      </c>
    </row>
    <row r="30" spans="1:13" ht="18.75" customHeight="1" x14ac:dyDescent="0.25">
      <c r="A30" s="12">
        <v>23</v>
      </c>
      <c r="B30" s="16" t="s">
        <v>13</v>
      </c>
      <c r="C30" s="19" t="s">
        <v>56</v>
      </c>
      <c r="D30" s="13" t="s">
        <v>57</v>
      </c>
      <c r="E30" s="12">
        <v>3</v>
      </c>
      <c r="F30" s="14">
        <v>0</v>
      </c>
      <c r="G30" s="12">
        <v>0</v>
      </c>
      <c r="H30" s="12">
        <v>3</v>
      </c>
      <c r="I30" s="5" t="s">
        <v>114</v>
      </c>
      <c r="J30" s="5"/>
      <c r="K30" s="15">
        <v>0.6</v>
      </c>
      <c r="L30" s="15">
        <v>0.4</v>
      </c>
      <c r="M30" s="16" t="s">
        <v>124</v>
      </c>
    </row>
    <row r="31" spans="1:13" ht="18.75" customHeight="1" x14ac:dyDescent="0.25">
      <c r="A31" s="12">
        <v>24</v>
      </c>
      <c r="B31" s="16" t="s">
        <v>13</v>
      </c>
      <c r="C31" s="17" t="s">
        <v>58</v>
      </c>
      <c r="D31" s="13" t="s">
        <v>59</v>
      </c>
      <c r="E31" s="12">
        <v>3</v>
      </c>
      <c r="F31" s="14">
        <v>0</v>
      </c>
      <c r="G31" s="12">
        <v>0</v>
      </c>
      <c r="H31" s="12">
        <v>3</v>
      </c>
      <c r="I31" s="5" t="s">
        <v>114</v>
      </c>
      <c r="J31" s="12"/>
      <c r="K31" s="15">
        <v>0.6</v>
      </c>
      <c r="L31" s="15">
        <v>0.4</v>
      </c>
      <c r="M31" s="16" t="s">
        <v>124</v>
      </c>
    </row>
    <row r="32" spans="1:13" ht="18.75" customHeight="1" x14ac:dyDescent="0.25">
      <c r="A32" s="12">
        <v>25</v>
      </c>
      <c r="B32" s="16" t="s">
        <v>13</v>
      </c>
      <c r="C32" s="17" t="s">
        <v>60</v>
      </c>
      <c r="D32" s="13" t="s">
        <v>61</v>
      </c>
      <c r="E32" s="12">
        <v>3</v>
      </c>
      <c r="F32" s="14">
        <v>0</v>
      </c>
      <c r="G32" s="12">
        <v>0</v>
      </c>
      <c r="H32" s="12">
        <v>3</v>
      </c>
      <c r="I32" s="5" t="s">
        <v>114</v>
      </c>
      <c r="J32" s="12"/>
      <c r="K32" s="15">
        <v>0.6</v>
      </c>
      <c r="L32" s="15">
        <v>0.4</v>
      </c>
      <c r="M32" s="16" t="s">
        <v>124</v>
      </c>
    </row>
    <row r="33" spans="1:13" ht="18.75" customHeight="1" x14ac:dyDescent="0.25">
      <c r="A33" s="12">
        <v>26</v>
      </c>
      <c r="B33" s="16" t="s">
        <v>13</v>
      </c>
      <c r="C33" s="17" t="s">
        <v>62</v>
      </c>
      <c r="D33" s="13" t="s">
        <v>63</v>
      </c>
      <c r="E33" s="12">
        <v>2</v>
      </c>
      <c r="F33" s="14">
        <v>0</v>
      </c>
      <c r="G33" s="12">
        <v>0</v>
      </c>
      <c r="H33" s="12">
        <v>2</v>
      </c>
      <c r="I33" s="5" t="s">
        <v>114</v>
      </c>
      <c r="J33" s="12"/>
      <c r="K33" s="15">
        <v>0.6</v>
      </c>
      <c r="L33" s="15">
        <v>0.4</v>
      </c>
      <c r="M33" s="16" t="s">
        <v>124</v>
      </c>
    </row>
    <row r="34" spans="1:13" ht="18.75" customHeight="1" x14ac:dyDescent="0.25">
      <c r="A34" s="12">
        <v>27</v>
      </c>
      <c r="B34" s="16" t="s">
        <v>13</v>
      </c>
      <c r="C34" s="17"/>
      <c r="D34" s="13" t="s">
        <v>111</v>
      </c>
      <c r="E34" s="12"/>
      <c r="F34" s="14"/>
      <c r="G34" s="12"/>
      <c r="H34" s="12"/>
      <c r="I34" s="5" t="s">
        <v>111</v>
      </c>
      <c r="J34" s="12"/>
      <c r="K34" s="15">
        <v>0.6</v>
      </c>
      <c r="L34" s="15">
        <v>0.4</v>
      </c>
      <c r="M34" s="16" t="s">
        <v>124</v>
      </c>
    </row>
    <row r="35" spans="1:13" ht="18.75" customHeight="1" x14ac:dyDescent="0.25">
      <c r="A35" s="12">
        <v>28</v>
      </c>
      <c r="B35" s="16" t="s">
        <v>13</v>
      </c>
      <c r="C35" s="17"/>
      <c r="D35" s="13" t="s">
        <v>111</v>
      </c>
      <c r="E35" s="12"/>
      <c r="F35" s="14"/>
      <c r="G35" s="12"/>
      <c r="H35" s="12"/>
      <c r="I35" s="5" t="s">
        <v>111</v>
      </c>
      <c r="J35" s="12"/>
      <c r="K35" s="15">
        <v>0.6</v>
      </c>
      <c r="L35" s="15">
        <v>0.4</v>
      </c>
      <c r="M35" s="16" t="s">
        <v>124</v>
      </c>
    </row>
    <row r="36" spans="1:13" ht="18.75" customHeight="1" x14ac:dyDescent="0.25">
      <c r="A36" s="12">
        <v>29</v>
      </c>
      <c r="B36" s="16" t="s">
        <v>14</v>
      </c>
      <c r="C36" s="17" t="s">
        <v>64</v>
      </c>
      <c r="D36" s="13" t="s">
        <v>65</v>
      </c>
      <c r="E36" s="12">
        <v>3</v>
      </c>
      <c r="F36" s="14">
        <v>0</v>
      </c>
      <c r="G36" s="12">
        <v>0</v>
      </c>
      <c r="H36" s="12">
        <v>3</v>
      </c>
      <c r="I36" s="5" t="s">
        <v>114</v>
      </c>
      <c r="J36" s="5"/>
      <c r="K36" s="15">
        <v>0.6</v>
      </c>
      <c r="L36" s="15">
        <v>0.4</v>
      </c>
      <c r="M36" s="16" t="s">
        <v>124</v>
      </c>
    </row>
    <row r="37" spans="1:13" ht="18.75" customHeight="1" x14ac:dyDescent="0.25">
      <c r="A37" s="12">
        <v>30</v>
      </c>
      <c r="B37" s="16" t="s">
        <v>14</v>
      </c>
      <c r="C37" s="17" t="s">
        <v>66</v>
      </c>
      <c r="D37" s="13" t="s">
        <v>67</v>
      </c>
      <c r="E37" s="12">
        <v>3</v>
      </c>
      <c r="F37" s="14">
        <v>0</v>
      </c>
      <c r="G37" s="12">
        <v>0</v>
      </c>
      <c r="H37" s="12">
        <v>3</v>
      </c>
      <c r="I37" s="5" t="s">
        <v>114</v>
      </c>
      <c r="J37" s="5"/>
      <c r="K37" s="15">
        <v>0.6</v>
      </c>
      <c r="L37" s="15">
        <v>0.4</v>
      </c>
      <c r="M37" s="16" t="s">
        <v>124</v>
      </c>
    </row>
    <row r="38" spans="1:13" ht="18.75" customHeight="1" x14ac:dyDescent="0.25">
      <c r="A38" s="12">
        <v>31</v>
      </c>
      <c r="B38" s="16" t="s">
        <v>14</v>
      </c>
      <c r="C38" s="17" t="s">
        <v>68</v>
      </c>
      <c r="D38" s="13" t="s">
        <v>69</v>
      </c>
      <c r="E38" s="12">
        <v>3</v>
      </c>
      <c r="F38" s="14">
        <v>0</v>
      </c>
      <c r="G38" s="12">
        <v>0</v>
      </c>
      <c r="H38" s="12">
        <v>3</v>
      </c>
      <c r="I38" s="5" t="s">
        <v>114</v>
      </c>
      <c r="J38" s="5"/>
      <c r="K38" s="15">
        <v>0.6</v>
      </c>
      <c r="L38" s="15">
        <v>0.4</v>
      </c>
      <c r="M38" s="16" t="s">
        <v>124</v>
      </c>
    </row>
    <row r="39" spans="1:13" ht="18.75" customHeight="1" x14ac:dyDescent="0.25">
      <c r="A39" s="12">
        <v>32</v>
      </c>
      <c r="B39" s="16" t="s">
        <v>14</v>
      </c>
      <c r="C39" s="17" t="s">
        <v>70</v>
      </c>
      <c r="D39" s="13" t="s">
        <v>71</v>
      </c>
      <c r="E39" s="12">
        <v>3</v>
      </c>
      <c r="F39" s="14">
        <v>0</v>
      </c>
      <c r="G39" s="12">
        <v>0</v>
      </c>
      <c r="H39" s="12">
        <v>3</v>
      </c>
      <c r="I39" s="5" t="s">
        <v>114</v>
      </c>
      <c r="J39" s="5"/>
      <c r="K39" s="15">
        <v>0.6</v>
      </c>
      <c r="L39" s="15">
        <v>0.4</v>
      </c>
      <c r="M39" s="16" t="s">
        <v>124</v>
      </c>
    </row>
    <row r="40" spans="1:13" ht="18.75" customHeight="1" x14ac:dyDescent="0.25">
      <c r="A40" s="12">
        <v>33</v>
      </c>
      <c r="B40" s="16" t="s">
        <v>14</v>
      </c>
      <c r="C40" s="17" t="s">
        <v>72</v>
      </c>
      <c r="D40" s="13" t="s">
        <v>73</v>
      </c>
      <c r="E40" s="12">
        <v>3</v>
      </c>
      <c r="F40" s="14">
        <v>0</v>
      </c>
      <c r="G40" s="12">
        <v>0</v>
      </c>
      <c r="H40" s="12">
        <v>3</v>
      </c>
      <c r="I40" s="5" t="s">
        <v>114</v>
      </c>
      <c r="J40" s="5"/>
      <c r="K40" s="15">
        <v>0.6</v>
      </c>
      <c r="L40" s="15">
        <v>0.4</v>
      </c>
      <c r="M40" s="16" t="s">
        <v>124</v>
      </c>
    </row>
    <row r="41" spans="1:13" ht="18.75" customHeight="1" x14ac:dyDescent="0.25">
      <c r="A41" s="12">
        <v>34</v>
      </c>
      <c r="B41" s="16" t="s">
        <v>14</v>
      </c>
      <c r="C41" s="17" t="s">
        <v>74</v>
      </c>
      <c r="D41" s="13" t="s">
        <v>75</v>
      </c>
      <c r="E41" s="12">
        <v>2</v>
      </c>
      <c r="F41" s="14">
        <v>0</v>
      </c>
      <c r="G41" s="12">
        <v>0</v>
      </c>
      <c r="H41" s="12">
        <v>2</v>
      </c>
      <c r="I41" s="5" t="s">
        <v>114</v>
      </c>
      <c r="J41" s="5"/>
      <c r="K41" s="15">
        <v>0.6</v>
      </c>
      <c r="L41" s="15">
        <v>0.4</v>
      </c>
      <c r="M41" s="16" t="s">
        <v>124</v>
      </c>
    </row>
    <row r="42" spans="1:13" ht="18.75" customHeight="1" x14ac:dyDescent="0.25">
      <c r="A42" s="12">
        <v>35</v>
      </c>
      <c r="B42" s="16" t="s">
        <v>14</v>
      </c>
      <c r="C42" s="17" t="s">
        <v>76</v>
      </c>
      <c r="D42" s="13" t="s">
        <v>77</v>
      </c>
      <c r="E42" s="12">
        <v>3</v>
      </c>
      <c r="F42" s="14">
        <v>0</v>
      </c>
      <c r="G42" s="12">
        <v>0</v>
      </c>
      <c r="H42" s="12">
        <v>3</v>
      </c>
      <c r="I42" s="5" t="s">
        <v>114</v>
      </c>
      <c r="J42" s="5"/>
      <c r="K42" s="15">
        <v>0.6</v>
      </c>
      <c r="L42" s="15">
        <v>0.4</v>
      </c>
      <c r="M42" s="16" t="s">
        <v>124</v>
      </c>
    </row>
    <row r="43" spans="1:13" ht="18.75" customHeight="1" x14ac:dyDescent="0.25">
      <c r="A43" s="12">
        <v>36</v>
      </c>
      <c r="B43" s="16" t="s">
        <v>14</v>
      </c>
      <c r="C43" s="17" t="s">
        <v>78</v>
      </c>
      <c r="D43" s="13" t="s">
        <v>79</v>
      </c>
      <c r="E43" s="12">
        <v>0</v>
      </c>
      <c r="F43" s="14">
        <v>0</v>
      </c>
      <c r="G43" s="12">
        <v>0</v>
      </c>
      <c r="H43" s="12">
        <v>4</v>
      </c>
      <c r="I43" s="5" t="s">
        <v>114</v>
      </c>
      <c r="J43" s="5"/>
      <c r="K43" s="15">
        <v>0.6</v>
      </c>
      <c r="L43" s="15">
        <v>0.4</v>
      </c>
      <c r="M43" s="16" t="s">
        <v>124</v>
      </c>
    </row>
    <row r="44" spans="1:13" ht="18.75" customHeight="1" x14ac:dyDescent="0.25">
      <c r="A44" s="12">
        <v>37</v>
      </c>
      <c r="B44" s="16" t="s">
        <v>14</v>
      </c>
      <c r="C44" s="17"/>
      <c r="D44" s="13" t="s">
        <v>111</v>
      </c>
      <c r="E44" s="12"/>
      <c r="F44" s="14"/>
      <c r="G44" s="12"/>
      <c r="H44" s="12"/>
      <c r="I44" s="5" t="s">
        <v>111</v>
      </c>
      <c r="J44" s="5"/>
      <c r="K44" s="15">
        <v>0.6</v>
      </c>
      <c r="L44" s="15">
        <v>0.4</v>
      </c>
      <c r="M44" s="16" t="s">
        <v>124</v>
      </c>
    </row>
    <row r="45" spans="1:13" ht="18.75" customHeight="1" x14ac:dyDescent="0.25">
      <c r="A45" s="12">
        <v>38</v>
      </c>
      <c r="B45" s="16" t="s">
        <v>14</v>
      </c>
      <c r="C45" s="17"/>
      <c r="D45" s="13" t="s">
        <v>111</v>
      </c>
      <c r="E45" s="12"/>
      <c r="F45" s="14"/>
      <c r="G45" s="12"/>
      <c r="H45" s="12"/>
      <c r="I45" s="5" t="s">
        <v>111</v>
      </c>
      <c r="J45" s="5"/>
      <c r="K45" s="15">
        <v>0.6</v>
      </c>
      <c r="L45" s="15">
        <v>0.4</v>
      </c>
      <c r="M45" s="16" t="s">
        <v>124</v>
      </c>
    </row>
    <row r="46" spans="1:13" ht="18.75" customHeight="1" x14ac:dyDescent="0.25">
      <c r="A46" s="12">
        <v>39</v>
      </c>
      <c r="B46" s="16" t="s">
        <v>15</v>
      </c>
      <c r="C46" s="13" t="s">
        <v>80</v>
      </c>
      <c r="D46" s="13" t="s">
        <v>81</v>
      </c>
      <c r="E46" s="12">
        <v>3</v>
      </c>
      <c r="F46" s="14">
        <v>0</v>
      </c>
      <c r="G46" s="12">
        <v>0</v>
      </c>
      <c r="H46" s="12">
        <v>3</v>
      </c>
      <c r="I46" s="5" t="s">
        <v>114</v>
      </c>
      <c r="J46" s="5"/>
      <c r="K46" s="15">
        <v>0.6</v>
      </c>
      <c r="L46" s="15">
        <v>0.4</v>
      </c>
      <c r="M46" s="16" t="s">
        <v>124</v>
      </c>
    </row>
    <row r="47" spans="1:13" ht="18.75" customHeight="1" x14ac:dyDescent="0.25">
      <c r="A47" s="12">
        <v>40</v>
      </c>
      <c r="B47" s="16" t="s">
        <v>15</v>
      </c>
      <c r="C47" s="13" t="s">
        <v>82</v>
      </c>
      <c r="D47" s="13" t="s">
        <v>83</v>
      </c>
      <c r="E47" s="12">
        <v>3</v>
      </c>
      <c r="F47" s="14">
        <v>0</v>
      </c>
      <c r="G47" s="12">
        <v>0</v>
      </c>
      <c r="H47" s="12">
        <v>3</v>
      </c>
      <c r="I47" s="5" t="s">
        <v>114</v>
      </c>
      <c r="J47" s="5"/>
      <c r="K47" s="15">
        <v>0.6</v>
      </c>
      <c r="L47" s="15">
        <v>0.4</v>
      </c>
      <c r="M47" s="16" t="s">
        <v>124</v>
      </c>
    </row>
    <row r="48" spans="1:13" ht="18.75" customHeight="1" x14ac:dyDescent="0.25">
      <c r="A48" s="12">
        <v>41</v>
      </c>
      <c r="B48" s="16" t="s">
        <v>15</v>
      </c>
      <c r="C48" s="13" t="s">
        <v>84</v>
      </c>
      <c r="D48" s="13" t="s">
        <v>85</v>
      </c>
      <c r="E48" s="12">
        <v>3</v>
      </c>
      <c r="F48" s="14">
        <v>0</v>
      </c>
      <c r="G48" s="12">
        <v>0</v>
      </c>
      <c r="H48" s="12">
        <v>3</v>
      </c>
      <c r="I48" s="5" t="s">
        <v>92</v>
      </c>
      <c r="J48" s="5"/>
      <c r="K48" s="15">
        <v>0.6</v>
      </c>
      <c r="L48" s="15">
        <v>0.4</v>
      </c>
      <c r="M48" s="16" t="s">
        <v>124</v>
      </c>
    </row>
    <row r="49" spans="1:13" ht="66" customHeight="1" x14ac:dyDescent="0.25">
      <c r="A49" s="12">
        <v>42</v>
      </c>
      <c r="B49" s="16" t="s">
        <v>15</v>
      </c>
      <c r="C49" s="13" t="s">
        <v>99</v>
      </c>
      <c r="D49" s="13" t="s">
        <v>100</v>
      </c>
      <c r="E49" s="14">
        <v>3</v>
      </c>
      <c r="F49" s="14">
        <v>0</v>
      </c>
      <c r="G49" s="12">
        <v>0</v>
      </c>
      <c r="H49" s="14">
        <v>3</v>
      </c>
      <c r="I49" s="12" t="s">
        <v>115</v>
      </c>
      <c r="J49" s="16">
        <v>1</v>
      </c>
      <c r="K49" s="15">
        <v>0.6</v>
      </c>
      <c r="L49" s="15">
        <v>0.4</v>
      </c>
      <c r="M49" s="16" t="s">
        <v>124</v>
      </c>
    </row>
    <row r="50" spans="1:13" ht="66" customHeight="1" x14ac:dyDescent="0.25">
      <c r="A50" s="12">
        <v>43</v>
      </c>
      <c r="B50" s="16" t="s">
        <v>15</v>
      </c>
      <c r="C50" s="13" t="s">
        <v>101</v>
      </c>
      <c r="D50" s="13" t="s">
        <v>102</v>
      </c>
      <c r="E50" s="14">
        <v>3</v>
      </c>
      <c r="F50" s="14">
        <v>0</v>
      </c>
      <c r="G50" s="12">
        <v>0</v>
      </c>
      <c r="H50" s="14">
        <v>3</v>
      </c>
      <c r="I50" s="12" t="s">
        <v>115</v>
      </c>
      <c r="J50" s="16">
        <v>1</v>
      </c>
      <c r="K50" s="15">
        <v>0.6</v>
      </c>
      <c r="L50" s="15">
        <v>0.4</v>
      </c>
      <c r="M50" s="16" t="s">
        <v>124</v>
      </c>
    </row>
    <row r="51" spans="1:13" ht="66" customHeight="1" x14ac:dyDescent="0.25">
      <c r="A51" s="12">
        <v>44</v>
      </c>
      <c r="B51" s="16" t="s">
        <v>15</v>
      </c>
      <c r="C51" s="13" t="s">
        <v>103</v>
      </c>
      <c r="D51" s="13" t="s">
        <v>104</v>
      </c>
      <c r="E51" s="14">
        <v>3</v>
      </c>
      <c r="F51" s="14">
        <v>0</v>
      </c>
      <c r="G51" s="12">
        <v>0</v>
      </c>
      <c r="H51" s="14">
        <v>3</v>
      </c>
      <c r="I51" s="12" t="s">
        <v>115</v>
      </c>
      <c r="J51" s="16">
        <v>1</v>
      </c>
      <c r="K51" s="15">
        <v>0.6</v>
      </c>
      <c r="L51" s="15">
        <v>0.4</v>
      </c>
      <c r="M51" s="16" t="s">
        <v>124</v>
      </c>
    </row>
    <row r="52" spans="1:13" ht="21.75" customHeight="1" x14ac:dyDescent="0.25">
      <c r="A52" s="12">
        <v>45</v>
      </c>
      <c r="B52" s="16" t="s">
        <v>15</v>
      </c>
      <c r="C52" s="13"/>
      <c r="D52" s="13" t="s">
        <v>111</v>
      </c>
      <c r="E52" s="14"/>
      <c r="F52" s="14"/>
      <c r="G52" s="12"/>
      <c r="H52" s="14"/>
      <c r="I52" s="13" t="s">
        <v>111</v>
      </c>
      <c r="J52" s="16"/>
      <c r="K52" s="15">
        <v>0.6</v>
      </c>
      <c r="L52" s="15">
        <v>0.4</v>
      </c>
      <c r="M52" s="16" t="s">
        <v>124</v>
      </c>
    </row>
    <row r="53" spans="1:13" ht="21.75" customHeight="1" x14ac:dyDescent="0.25">
      <c r="A53" s="12">
        <v>46</v>
      </c>
      <c r="B53" s="16" t="s">
        <v>15</v>
      </c>
      <c r="C53" s="13"/>
      <c r="D53" s="13" t="s">
        <v>111</v>
      </c>
      <c r="E53" s="14"/>
      <c r="F53" s="14"/>
      <c r="G53" s="12"/>
      <c r="H53" s="14"/>
      <c r="I53" s="13" t="s">
        <v>111</v>
      </c>
      <c r="J53" s="16"/>
      <c r="K53" s="15">
        <v>0.6</v>
      </c>
      <c r="L53" s="15">
        <v>0.4</v>
      </c>
      <c r="M53" s="16" t="s">
        <v>124</v>
      </c>
    </row>
    <row r="54" spans="1:13" ht="18.75" customHeight="1" x14ac:dyDescent="0.25">
      <c r="A54" s="12">
        <v>47</v>
      </c>
      <c r="B54" s="16" t="s">
        <v>16</v>
      </c>
      <c r="C54" s="13" t="s">
        <v>86</v>
      </c>
      <c r="D54" s="13" t="s">
        <v>87</v>
      </c>
      <c r="E54" s="12">
        <v>3</v>
      </c>
      <c r="F54" s="14">
        <v>0</v>
      </c>
      <c r="G54" s="12">
        <v>0</v>
      </c>
      <c r="H54" s="12">
        <v>3</v>
      </c>
      <c r="I54" s="5" t="s">
        <v>114</v>
      </c>
      <c r="J54" s="5"/>
      <c r="K54" s="15">
        <v>0.6</v>
      </c>
      <c r="L54" s="15">
        <v>0.4</v>
      </c>
      <c r="M54" s="16" t="s">
        <v>124</v>
      </c>
    </row>
    <row r="55" spans="1:13" ht="18.75" customHeight="1" x14ac:dyDescent="0.25">
      <c r="A55" s="12">
        <v>48</v>
      </c>
      <c r="B55" s="16" t="s">
        <v>16</v>
      </c>
      <c r="C55" s="13" t="s">
        <v>88</v>
      </c>
      <c r="D55" s="13" t="s">
        <v>89</v>
      </c>
      <c r="E55" s="12">
        <v>3</v>
      </c>
      <c r="F55" s="14">
        <v>0</v>
      </c>
      <c r="G55" s="12">
        <v>0</v>
      </c>
      <c r="H55" s="12">
        <v>3</v>
      </c>
      <c r="I55" s="5" t="s">
        <v>114</v>
      </c>
      <c r="J55" s="5"/>
      <c r="K55" s="15">
        <v>0.6</v>
      </c>
      <c r="L55" s="15">
        <v>0.4</v>
      </c>
      <c r="M55" s="16" t="s">
        <v>124</v>
      </c>
    </row>
    <row r="56" spans="1:13" ht="18.75" customHeight="1" x14ac:dyDescent="0.25">
      <c r="A56" s="12">
        <v>49</v>
      </c>
      <c r="B56" s="16" t="s">
        <v>16</v>
      </c>
      <c r="C56" s="13" t="s">
        <v>93</v>
      </c>
      <c r="D56" s="13" t="s">
        <v>94</v>
      </c>
      <c r="E56" s="12">
        <v>6</v>
      </c>
      <c r="F56" s="14">
        <v>0</v>
      </c>
      <c r="G56" s="12">
        <v>0</v>
      </c>
      <c r="H56" s="12">
        <v>6</v>
      </c>
      <c r="I56" s="5" t="s">
        <v>114</v>
      </c>
      <c r="J56" s="5"/>
      <c r="K56" s="15">
        <v>0.6</v>
      </c>
      <c r="L56" s="15">
        <v>0.4</v>
      </c>
      <c r="M56" s="16" t="s">
        <v>124</v>
      </c>
    </row>
    <row r="57" spans="1:13" ht="66" customHeight="1" x14ac:dyDescent="0.25">
      <c r="A57" s="12">
        <v>50</v>
      </c>
      <c r="B57" s="16" t="s">
        <v>16</v>
      </c>
      <c r="C57" s="13" t="s">
        <v>105</v>
      </c>
      <c r="D57" s="13" t="s">
        <v>106</v>
      </c>
      <c r="E57" s="14">
        <v>3</v>
      </c>
      <c r="F57" s="14">
        <v>0</v>
      </c>
      <c r="G57" s="12">
        <v>0</v>
      </c>
      <c r="H57" s="14">
        <v>3</v>
      </c>
      <c r="I57" s="12" t="s">
        <v>115</v>
      </c>
      <c r="J57" s="16">
        <v>1</v>
      </c>
      <c r="K57" s="15">
        <v>0.6</v>
      </c>
      <c r="L57" s="15">
        <v>0.4</v>
      </c>
      <c r="M57" s="16" t="s">
        <v>124</v>
      </c>
    </row>
    <row r="58" spans="1:13" ht="66" customHeight="1" x14ac:dyDescent="0.25">
      <c r="A58" s="12">
        <v>51</v>
      </c>
      <c r="B58" s="16" t="s">
        <v>16</v>
      </c>
      <c r="C58" s="13" t="s">
        <v>107</v>
      </c>
      <c r="D58" s="13" t="s">
        <v>108</v>
      </c>
      <c r="E58" s="14">
        <v>3</v>
      </c>
      <c r="F58" s="14">
        <v>0</v>
      </c>
      <c r="G58" s="12">
        <v>0</v>
      </c>
      <c r="H58" s="14">
        <v>3</v>
      </c>
      <c r="I58" s="12" t="s">
        <v>115</v>
      </c>
      <c r="J58" s="16">
        <v>1</v>
      </c>
      <c r="K58" s="15">
        <v>0.6</v>
      </c>
      <c r="L58" s="15">
        <v>0.4</v>
      </c>
      <c r="M58" s="16" t="s">
        <v>124</v>
      </c>
    </row>
    <row r="59" spans="1:13" ht="66" customHeight="1" x14ac:dyDescent="0.25">
      <c r="A59" s="12">
        <v>52</v>
      </c>
      <c r="B59" s="16" t="s">
        <v>16</v>
      </c>
      <c r="C59" s="20" t="s">
        <v>109</v>
      </c>
      <c r="D59" s="20" t="s">
        <v>110</v>
      </c>
      <c r="E59" s="14">
        <v>3</v>
      </c>
      <c r="F59" s="14">
        <v>0</v>
      </c>
      <c r="G59" s="12">
        <v>0</v>
      </c>
      <c r="H59" s="14">
        <v>3</v>
      </c>
      <c r="I59" s="12" t="s">
        <v>115</v>
      </c>
      <c r="J59" s="16">
        <v>1</v>
      </c>
      <c r="K59" s="15">
        <v>0.6</v>
      </c>
      <c r="L59" s="15">
        <v>0.4</v>
      </c>
      <c r="M59" s="16" t="s">
        <v>124</v>
      </c>
    </row>
    <row r="60" spans="1:13" ht="21" customHeight="1" x14ac:dyDescent="0.25">
      <c r="A60" s="12">
        <v>53</v>
      </c>
      <c r="B60" s="16" t="s">
        <v>16</v>
      </c>
      <c r="C60" s="20"/>
      <c r="D60" s="13" t="s">
        <v>111</v>
      </c>
      <c r="E60" s="14"/>
      <c r="F60" s="14"/>
      <c r="G60" s="12"/>
      <c r="H60" s="14"/>
      <c r="I60" s="5"/>
      <c r="J60" s="5"/>
      <c r="K60" s="15">
        <v>0.6</v>
      </c>
      <c r="L60" s="15">
        <v>0.4</v>
      </c>
      <c r="M60" s="16" t="s">
        <v>124</v>
      </c>
    </row>
    <row r="61" spans="1:13" ht="20.25" customHeight="1" x14ac:dyDescent="0.25">
      <c r="A61" s="12">
        <v>54</v>
      </c>
      <c r="B61" s="16" t="s">
        <v>16</v>
      </c>
      <c r="C61" s="20"/>
      <c r="D61" s="13" t="s">
        <v>111</v>
      </c>
      <c r="E61" s="14"/>
      <c r="F61" s="14"/>
      <c r="G61" s="12"/>
      <c r="H61" s="14"/>
      <c r="I61" s="5"/>
      <c r="J61" s="5"/>
      <c r="K61" s="15">
        <v>0.6</v>
      </c>
      <c r="L61" s="15">
        <v>0.4</v>
      </c>
      <c r="M61" s="16" t="s">
        <v>124</v>
      </c>
    </row>
    <row r="62" spans="1:13" ht="36.75" customHeight="1" x14ac:dyDescent="0.25">
      <c r="A62" s="21"/>
      <c r="B62" s="22" t="s">
        <v>4</v>
      </c>
      <c r="C62" s="22" t="s">
        <v>18</v>
      </c>
      <c r="E62" s="65" t="s">
        <v>112</v>
      </c>
      <c r="F62" s="65"/>
      <c r="G62" s="65"/>
      <c r="H62" s="24" t="s">
        <v>113</v>
      </c>
    </row>
    <row r="63" spans="1:13" ht="15" customHeight="1" x14ac:dyDescent="0.25">
      <c r="A63" s="21"/>
      <c r="B63" s="3" t="s">
        <v>11</v>
      </c>
      <c r="C63" s="11">
        <f>SUM(H8:H14)</f>
        <v>19</v>
      </c>
      <c r="E63" s="67" t="s">
        <v>114</v>
      </c>
      <c r="F63" s="67"/>
      <c r="G63" s="67"/>
      <c r="H63" s="24">
        <f>H8+H9+H10+H11+H12+H13+H14+H17+H18+H19+H20+H21+H22+H23+H24+H27+H28+H29+H30+H31+H32+H33+H36+H37+H38+H39+H40+H41+H42+H43+H46+H47+H54+H55+H56</f>
        <v>103</v>
      </c>
    </row>
    <row r="64" spans="1:13" ht="15" customHeight="1" x14ac:dyDescent="0.25">
      <c r="A64" s="21"/>
      <c r="B64" s="3" t="s">
        <v>12</v>
      </c>
      <c r="C64" s="11">
        <f>SUM(H17:H24)</f>
        <v>22</v>
      </c>
      <c r="E64" s="67" t="s">
        <v>115</v>
      </c>
      <c r="F64" s="67"/>
      <c r="G64" s="67"/>
      <c r="H64" s="24">
        <f>H49+H50+H51+H57+H58+H59</f>
        <v>18</v>
      </c>
    </row>
    <row r="65" spans="1:12" ht="15" customHeight="1" x14ac:dyDescent="0.25">
      <c r="A65" s="21"/>
      <c r="B65" s="3" t="s">
        <v>13</v>
      </c>
      <c r="C65" s="11">
        <f>SUM(H27:H33)</f>
        <v>20</v>
      </c>
      <c r="E65" s="67" t="s">
        <v>92</v>
      </c>
      <c r="F65" s="67"/>
      <c r="G65" s="67"/>
      <c r="H65" s="24">
        <f>H48</f>
        <v>3</v>
      </c>
    </row>
    <row r="66" spans="1:12" ht="15" customHeight="1" x14ac:dyDescent="0.25">
      <c r="A66" s="21"/>
      <c r="B66" s="3" t="s">
        <v>14</v>
      </c>
      <c r="C66" s="11">
        <f>SUM(H36:H43)</f>
        <v>24</v>
      </c>
      <c r="E66" s="67" t="s">
        <v>116</v>
      </c>
      <c r="F66" s="67"/>
      <c r="G66" s="67"/>
      <c r="H66" s="24">
        <v>0</v>
      </c>
    </row>
    <row r="67" spans="1:12" ht="15" customHeight="1" x14ac:dyDescent="0.25">
      <c r="A67" s="21"/>
      <c r="B67" s="3" t="s">
        <v>15</v>
      </c>
      <c r="C67" s="11">
        <f>SUM(H46:H51)</f>
        <v>18</v>
      </c>
      <c r="E67" s="67" t="s">
        <v>111</v>
      </c>
      <c r="F67" s="67"/>
      <c r="G67" s="67"/>
      <c r="H67" s="24">
        <v>18</v>
      </c>
    </row>
    <row r="68" spans="1:12" ht="15" customHeight="1" x14ac:dyDescent="0.25">
      <c r="A68" s="21"/>
      <c r="B68" s="3" t="s">
        <v>16</v>
      </c>
      <c r="C68" s="11">
        <f>SUM(H54:H59)</f>
        <v>21</v>
      </c>
      <c r="E68" s="65" t="s">
        <v>96</v>
      </c>
      <c r="F68" s="65"/>
      <c r="G68" s="65"/>
      <c r="H68" s="24">
        <f>SUM(H63:H67)</f>
        <v>142</v>
      </c>
    </row>
    <row r="69" spans="1:12" ht="45" customHeight="1" x14ac:dyDescent="0.25">
      <c r="A69" s="21"/>
      <c r="B69" s="25" t="s">
        <v>111</v>
      </c>
      <c r="C69" s="25">
        <v>18</v>
      </c>
      <c r="E69" s="21"/>
      <c r="F69" s="21"/>
      <c r="G69" s="21"/>
      <c r="H69" s="26"/>
      <c r="I69" s="3" t="s">
        <v>112</v>
      </c>
      <c r="J69" s="3" t="s">
        <v>120</v>
      </c>
      <c r="K69" s="3" t="s">
        <v>121</v>
      </c>
      <c r="L69" s="3" t="s">
        <v>122</v>
      </c>
    </row>
    <row r="70" spans="1:12" ht="36" customHeight="1" x14ac:dyDescent="0.25">
      <c r="A70" s="21"/>
      <c r="B70" s="27" t="s">
        <v>19</v>
      </c>
      <c r="C70" s="3">
        <f>SUM(C60:C69)</f>
        <v>142</v>
      </c>
      <c r="E70" s="21"/>
      <c r="F70" s="21"/>
      <c r="G70" s="21"/>
      <c r="H70" s="26"/>
      <c r="I70" s="5" t="s">
        <v>117</v>
      </c>
      <c r="J70" s="5" t="s">
        <v>118</v>
      </c>
      <c r="K70" s="5">
        <f>85*C70/100</f>
        <v>120.7</v>
      </c>
      <c r="L70" s="5">
        <f>H63+H64+H65+H66</f>
        <v>124</v>
      </c>
    </row>
    <row r="71" spans="1:12" ht="36" customHeight="1" x14ac:dyDescent="0.25">
      <c r="A71" s="21"/>
      <c r="B71" s="26"/>
      <c r="C71" s="26"/>
      <c r="E71" s="21"/>
      <c r="F71" s="21"/>
      <c r="G71" s="21"/>
      <c r="H71" s="26"/>
      <c r="I71" s="5" t="s">
        <v>111</v>
      </c>
      <c r="J71" s="5" t="s">
        <v>119</v>
      </c>
      <c r="K71" s="5">
        <f>15*C70/100</f>
        <v>21.3</v>
      </c>
      <c r="L71" s="5">
        <f>H67</f>
        <v>18</v>
      </c>
    </row>
    <row r="72" spans="1:12" ht="36" customHeight="1" x14ac:dyDescent="0.25">
      <c r="A72" s="21"/>
      <c r="B72" s="26"/>
      <c r="C72" s="26"/>
      <c r="E72" s="21"/>
      <c r="F72" s="21"/>
      <c r="G72" s="21"/>
      <c r="H72" s="26"/>
      <c r="I72" s="65" t="s">
        <v>96</v>
      </c>
      <c r="J72" s="65"/>
      <c r="K72" s="9">
        <f>SUM(K70:K71)</f>
        <v>142</v>
      </c>
      <c r="L72" s="9">
        <f>SUM(L70:L71)</f>
        <v>142</v>
      </c>
    </row>
    <row r="73" spans="1:12" ht="36" customHeight="1" x14ac:dyDescent="0.25">
      <c r="A73" s="21"/>
      <c r="B73" s="21"/>
      <c r="C73" s="28"/>
      <c r="E73" s="21"/>
      <c r="F73" s="21"/>
      <c r="G73" s="21"/>
      <c r="H73" s="26"/>
    </row>
    <row r="74" spans="1:12" ht="15" customHeight="1" x14ac:dyDescent="0.25">
      <c r="A74" s="21"/>
      <c r="B74" s="21"/>
      <c r="C74" s="21"/>
      <c r="D74" s="21"/>
      <c r="E74" s="21"/>
      <c r="F74" s="21"/>
      <c r="G74" s="21"/>
      <c r="H74" s="26"/>
    </row>
    <row r="75" spans="1:12" ht="32.25" customHeight="1" x14ac:dyDescent="0.25">
      <c r="B75" s="65" t="s">
        <v>6</v>
      </c>
      <c r="C75" s="65"/>
      <c r="D75" s="9" t="s">
        <v>7</v>
      </c>
      <c r="E75" s="23" t="s">
        <v>8</v>
      </c>
    </row>
    <row r="76" spans="1:12" ht="32.25" customHeight="1" x14ac:dyDescent="0.25">
      <c r="B76" s="66" t="s">
        <v>9</v>
      </c>
      <c r="C76" s="66"/>
      <c r="D76" s="5" t="s">
        <v>90</v>
      </c>
      <c r="E76" s="5"/>
    </row>
    <row r="77" spans="1:12" ht="32.25" customHeight="1" x14ac:dyDescent="0.25">
      <c r="B77" s="66" t="s">
        <v>10</v>
      </c>
      <c r="C77" s="66"/>
      <c r="D77" s="5" t="s">
        <v>91</v>
      </c>
      <c r="E77" s="5"/>
    </row>
  </sheetData>
  <sheetProtection formatCells="0" formatColumns="0" insertColumns="0" insertRows="0" insertHyperlinks="0" deleteColumns="0" deleteRows="0" selectLockedCells="1" sort="0" autoFilter="0" pivotTables="0" selectUnlockedCells="1"/>
  <mergeCells count="11">
    <mergeCell ref="E67:G67"/>
    <mergeCell ref="E62:G62"/>
    <mergeCell ref="E63:G63"/>
    <mergeCell ref="E64:G64"/>
    <mergeCell ref="E65:G65"/>
    <mergeCell ref="E66:G66"/>
    <mergeCell ref="E68:G68"/>
    <mergeCell ref="I72:J72"/>
    <mergeCell ref="B75:C75"/>
    <mergeCell ref="B76:C76"/>
    <mergeCell ref="B77:C77"/>
  </mergeCells>
  <pageMargins left="0.55118110236220474" right="0.55118110236220474" top="0.31496062992125984" bottom="0.31496062992125984" header="0.31496062992125984" footer="0.31496062992125984"/>
  <pageSetup paperSize="9" scale="85" fitToHeight="0" orientation="landscape" r:id="rId1"/>
  <rowBreaks count="1" manualBreakCount="1">
    <brk id="61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2008DB-AA56-44E3-9F26-A93868D97B4D}">
          <x14:formula1>
            <xm:f>#REF!</xm:f>
          </x14:formula1>
          <xm:sqref>D4</xm:sqref>
        </x14:dataValidation>
        <x14:dataValidation type="list" allowBlank="1" showInputMessage="1" showErrorMessage="1" xr:uid="{6985F62C-9D3E-4B25-8C5F-66CF55DBA957}">
          <x14:formula1>
            <xm:f>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Program Structure</vt:lpstr>
      <vt:lpstr>Extra</vt:lpstr>
      <vt:lpstr>Extra!Print_Area</vt:lpstr>
      <vt:lpstr>Extra!Print_Titles</vt:lpstr>
      <vt:lpstr>'Program Structure'!Print_Titles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2026-05-14T09:01:56Z</dcterms:modified>
</cp:coreProperties>
</file>